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4\TERCER TRIMESTRE 2024\"/>
    </mc:Choice>
  </mc:AlternateContent>
  <bookViews>
    <workbookView xWindow="0" yWindow="0" windowWidth="24000" windowHeight="9330" tabRatio="553" activeTab="3"/>
  </bookViews>
  <sheets>
    <sheet name="PDM" sheetId="17" r:id="rId1"/>
    <sheet name="PRESUP. PART." sheetId="20" r:id="rId2"/>
    <sheet name="FAISMUN " sheetId="18" r:id="rId3"/>
    <sheet name="FORTAMUN-DF" sheetId="19" r:id="rId4"/>
  </sheets>
  <definedNames>
    <definedName name="_xlnm._FilterDatabase" localSheetId="2" hidden="1">'FAISMUN '!$A$13:$T$45</definedName>
    <definedName name="_xlnm._FilterDatabase" localSheetId="3" hidden="1">'FORTAMUN-DF'!$A$13:$T$21</definedName>
    <definedName name="_xlnm._FilterDatabase" localSheetId="0" hidden="1">PDM!$A$12:$T$13</definedName>
    <definedName name="_xlnm.Print_Area" localSheetId="2">'FAISMUN '!$A$1:$T$60</definedName>
    <definedName name="_xlnm.Print_Area" localSheetId="3">'FORTAMUN-DF'!$A$1:$T$27</definedName>
    <definedName name="_xlnm.Print_Area" localSheetId="0">PDM!$A$1:$T$52</definedName>
    <definedName name="_xlnm.Print_Area" localSheetId="1">'PRESUP. PART.'!$A$1:$T$31</definedName>
    <definedName name="_xlnm.Print_Titles" localSheetId="2">'FAISMUN '!$13:$15</definedName>
    <definedName name="_xlnm.Print_Titles" localSheetId="3">'FORTAMUN-DF'!$13:$15</definedName>
    <definedName name="_xlnm.Print_Titles" localSheetId="0">PDM!$11:$13</definedName>
    <definedName name="_xlnm.Print_Titles" localSheetId="1">'PRESUP. PART.'!$12:$14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9" l="1"/>
  <c r="C11" i="18"/>
  <c r="I58" i="18" l="1"/>
  <c r="H58" i="18"/>
  <c r="G58" i="18"/>
  <c r="H50" i="17" l="1"/>
  <c r="I50" i="17"/>
  <c r="G50" i="17"/>
  <c r="G29" i="20" l="1"/>
  <c r="H29" i="20"/>
  <c r="I29" i="20"/>
  <c r="I25" i="19" l="1"/>
  <c r="C8" i="20" l="1"/>
  <c r="C7" i="20" l="1"/>
  <c r="C9" i="20" s="1"/>
  <c r="C8" i="17" l="1"/>
  <c r="C9" i="17"/>
  <c r="C7" i="17" l="1"/>
  <c r="H25" i="19" l="1"/>
  <c r="C10" i="19" s="1"/>
  <c r="G25" i="19"/>
  <c r="C8" i="19" l="1"/>
  <c r="C8" i="18" l="1"/>
  <c r="C10" i="18"/>
</calcChain>
</file>

<file path=xl/sharedStrings.xml><?xml version="1.0" encoding="utf-8"?>
<sst xmlns="http://schemas.openxmlformats.org/spreadsheetml/2006/main" count="1085" uniqueCount="438">
  <si>
    <t>DEVENGADO</t>
  </si>
  <si>
    <t>SALDO</t>
  </si>
  <si>
    <t xml:space="preserve"> Autorizado</t>
  </si>
  <si>
    <t>Devengado</t>
  </si>
  <si>
    <t>Saldo</t>
  </si>
  <si>
    <t>Descripción de obra</t>
  </si>
  <si>
    <t>Total</t>
  </si>
  <si>
    <t>Beneficiarios</t>
  </si>
  <si>
    <t>Contratista</t>
  </si>
  <si>
    <t>T O T A L E S</t>
  </si>
  <si>
    <t>PTTO. ASIGNADO</t>
  </si>
  <si>
    <t>PTTO. AUTORIZADO</t>
  </si>
  <si>
    <r>
      <rPr>
        <b/>
        <sz val="18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</si>
  <si>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SOPMA</t>
  </si>
  <si>
    <t>DM</t>
  </si>
  <si>
    <t>_______</t>
  </si>
  <si>
    <t>______</t>
  </si>
  <si>
    <t>“Este Programa es público, ajeno a cualquier partido pólitico. Queda prohibido el uso para fines distintos a los establecidos en el programa”.</t>
  </si>
  <si>
    <t>AD</t>
  </si>
  <si>
    <t>UR</t>
  </si>
  <si>
    <t>APOYOS COMUNITARIOS; TODO EL MUNICIPIO DE AGUASCALIENTES</t>
  </si>
  <si>
    <t>RESCATANDO NUESTRA ARQUITECTURA; TODO EL MUNICIPIO DE AGUASCALIENTES</t>
  </si>
  <si>
    <t>TIRADERO DE ESCOMBRO; TODO EL MUNICIPIO DE AGUASCALIENTES.</t>
  </si>
  <si>
    <t>C</t>
  </si>
  <si>
    <t>Mod.</t>
  </si>
  <si>
    <t xml:space="preserve">Avance </t>
  </si>
  <si>
    <t>Avance</t>
  </si>
  <si>
    <t xml:space="preserve">Metas                                                              </t>
  </si>
  <si>
    <t>No. De</t>
  </si>
  <si>
    <t>Ejecuc.</t>
  </si>
  <si>
    <t>Financiero</t>
  </si>
  <si>
    <t xml:space="preserve"> Físico</t>
  </si>
  <si>
    <t xml:space="preserve"> U.M.</t>
  </si>
  <si>
    <t>Cantidad</t>
  </si>
  <si>
    <t>Hombres</t>
  </si>
  <si>
    <t>Mujeres</t>
  </si>
  <si>
    <t xml:space="preserve"> Contrato</t>
  </si>
  <si>
    <t>Depend.</t>
  </si>
  <si>
    <t>Fecha</t>
  </si>
  <si>
    <t>Oficio de</t>
  </si>
  <si>
    <t>Prog</t>
  </si>
  <si>
    <t xml:space="preserve">Número </t>
  </si>
  <si>
    <t xml:space="preserve"> Ejecutora</t>
  </si>
  <si>
    <t xml:space="preserve"> Autor.</t>
  </si>
  <si>
    <t xml:space="preserve"> autorización</t>
  </si>
  <si>
    <t>de Obra</t>
  </si>
  <si>
    <t>Modalidad de adjudicación</t>
  </si>
  <si>
    <t xml:space="preserve">FONDO PARA LA INFRAESTRUCTURA SOCIAL MUNICIPAL Y DE LAS DEMARCACIONES TERRITORIALES DEL DISTRITO FEDERAL </t>
  </si>
  <si>
    <t>RENDIMIENTOS</t>
  </si>
  <si>
    <t>FINANZAS</t>
  </si>
  <si>
    <t>0000</t>
  </si>
  <si>
    <t>Amortización Credito BANOBRAS</t>
  </si>
  <si>
    <t>_____</t>
  </si>
  <si>
    <t>BANOBRAS</t>
  </si>
  <si>
    <t>ACUERDO A018/22</t>
  </si>
  <si>
    <t/>
  </si>
  <si>
    <t>“Este Programa es público, ajeno a cualquier partido político. Queda prohibido el uso para fines distintos a los establecidos en el programa”.</t>
  </si>
  <si>
    <t>ESTUDIOS,PROYECTOS Y PERITOS, TODO EL MUNICIPIO DE AGUASCALIENTES</t>
  </si>
  <si>
    <t>VARIOS</t>
  </si>
  <si>
    <t>IE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</si>
  <si>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PROGRAMA DIRECTO MUNICIPAL (PDM) 2024</t>
    </r>
  </si>
  <si>
    <t>FAISMUN 2024</t>
  </si>
  <si>
    <t>2024-PDM-0002-DM-06-001</t>
  </si>
  <si>
    <t>OBRAS</t>
  </si>
  <si>
    <t>2024-PDM-0006-DM-06-004</t>
  </si>
  <si>
    <t>2024-PDM-0012-IE-03-001</t>
  </si>
  <si>
    <t>FONDO DE APORTACIONES PARA EL FORTALECIMIENTO DE LOS MUNICIPIOS Y DEMARCACIONES TERRITORIALES DEL DISTRITO FEDERAL</t>
  </si>
  <si>
    <t>SSP</t>
  </si>
  <si>
    <t>Pago de Sueldos y Pensiones de Seguridad Pública</t>
  </si>
  <si>
    <t>AM</t>
  </si>
  <si>
    <t>Lote</t>
  </si>
  <si>
    <t>REHABILITACIÓN DE AREAS PEATONALES Y ATENCIÓN A PETICIONES CIUDADANAS; TODO EL MUNICIPIO DE AGUASCALIENTES.</t>
  </si>
  <si>
    <t>REHABILITACIÓN DE ESPACIOS  EDUCATIVOS, TODO EL MUNICIPIO DE AGUASCALIENTES.</t>
  </si>
  <si>
    <t>M2</t>
  </si>
  <si>
    <t>CONSTRUCIÓN DE SOBRECARPETA ASFÁLTICA, CALLE GRAL. GUADALUPE VICTORIA, TRAMO 2 Y TRAMO 3, TRAMO 2: ENTRE CALLE  VALENTÍN GÓMEZ FARÍAS Y CALLE RIVERO Y GUTIERREZ,TRAMO 3: ENTRE CALLE RIVERO Y GUTIERREZ Y CALLE MOCTEZUMA, CENTRO ZONA.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</si>
  <si>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FORTAMUN-DF 2024</t>
    </r>
  </si>
  <si>
    <t>Pago de Combustible para los Vehículos adscritos a la Secretaria de Seguridad Pública</t>
  </si>
  <si>
    <t>2024-FORTAMUNDF-0022-DM-04-002</t>
  </si>
  <si>
    <t>SFP</t>
  </si>
  <si>
    <t>2024-FAISMUN-0028-04111-001</t>
  </si>
  <si>
    <t>0028</t>
  </si>
  <si>
    <t>Construcción de pavímento asfáltico e hidráulico en av. Mariano Hidalgo ambas calzadas, tramo av. Poliducto Ote. Calle Dolores Castro, Aguascalientes Mpio.</t>
  </si>
  <si>
    <t>Obra por contrato</t>
  </si>
  <si>
    <t>Servicio Integral para la Instrumentación de Acciones de Prevención y Concientización de Conductas de Riesgo en la Juventud</t>
  </si>
  <si>
    <t>REHABILITACIÓN Y MANTENIMIENTO DE VIALIDADES;  TODO EL MUNICIPIO DE AGUASCALIENTES.</t>
  </si>
  <si>
    <t>RESTRINGIDA ESTATAL</t>
  </si>
  <si>
    <t>INGENIEROS Y ARQUITECTOS AGS, S.A. DE C.V.</t>
  </si>
  <si>
    <t>DM-0014-2024</t>
  </si>
  <si>
    <t>GRUPO CONSTRUCTOR URBANO AVANTE, S.A. DE C.V.</t>
  </si>
  <si>
    <t>DM-0015-2024</t>
  </si>
  <si>
    <t>CONSTRUCCIÓN SOBRECARPETA ASFÁLTICA, CALLE RAMÓN LÓPEZ VELARDE , TRAMO: ENTRE CALLE ÁLVARO OBREGÓN  Y CALLE PRIMO VERDAD, CENTRO ZONA.</t>
  </si>
  <si>
    <t>DIRECTA ESTATAL</t>
  </si>
  <si>
    <t>TERRACRET CONSTRUCCIONES, S.A. DE C.V.</t>
  </si>
  <si>
    <t>DM-0016-2024</t>
  </si>
  <si>
    <t>CODEFRAZA, S.A. DE C.V.</t>
  </si>
  <si>
    <t>DM-0017-2024</t>
  </si>
  <si>
    <t>CONSTRUCTORA ROBLEDO, S.A. DE C.V.</t>
  </si>
  <si>
    <t>DM-0018-2024</t>
  </si>
  <si>
    <t>OBRAS MEXICANAS FEMAR, S.A. DE C.V.</t>
  </si>
  <si>
    <t>DM-0019-2024</t>
  </si>
  <si>
    <t>CONVOCATORIA ESTATAL</t>
  </si>
  <si>
    <t>MAGS CONSTRUCCIONES SA DE CV</t>
  </si>
  <si>
    <t>DM-0020-2024</t>
  </si>
  <si>
    <t>2024-PDM-0026-UR-01-011</t>
  </si>
  <si>
    <t>CONSTRUCIÓN DE SOBRE CARPETA ASFÁLTICA, CALLE FRANCISCO VILLA, TRAMO: ENTRE CALLE VÁZQUEZ DEL MERCADO Y CALLE PINO SUÁREZ, CENTRO ZONA.</t>
  </si>
  <si>
    <t>2024-PDM-0027-DM-05-009</t>
  </si>
  <si>
    <t>CORPORATIVO HERMANOS GONVAL SA DE CV</t>
  </si>
  <si>
    <t>FAISMUN-0028-2024</t>
  </si>
  <si>
    <t>MIAA</t>
  </si>
  <si>
    <t>2024-FAISMUN-0033-01012-002</t>
  </si>
  <si>
    <t>0033</t>
  </si>
  <si>
    <t>Rehabilitación de Tanque Regulador El Cóbano de 10,000 m3 de capacidad Aguascalientes Ags.</t>
  </si>
  <si>
    <t>SISTEMA</t>
  </si>
  <si>
    <t>2024-FAISMUN-0034-1340-003</t>
  </si>
  <si>
    <t>0034</t>
  </si>
  <si>
    <t>Parque Cultura Yumana 2a etapa,calle Cultura Yumana y Cultura Nazca,Mirador de las Culturas Fracc. 2a Secc.</t>
  </si>
  <si>
    <t>2024-FAISMUN-0035-04111-004</t>
  </si>
  <si>
    <t>0035</t>
  </si>
  <si>
    <t>Construcción de banquetas y alumbrado público calle san Lucas.Calzada Poniente,entre san Patricio y calle san José.fracc.por Reg. Los Pericos.delegación Guadalupe Peralta.</t>
  </si>
  <si>
    <t>0041</t>
  </si>
  <si>
    <t xml:space="preserve">Construcción de sobrecarpeta asfáltica calle Juan José Arreola, tramo: entre calle sierra de Tepehuanes y Av. Poliducto, Fracc. Lomas de Oriente 1a. Secc. </t>
  </si>
  <si>
    <t>2024-FAISMUN-0043-1340-007</t>
  </si>
  <si>
    <t>0043</t>
  </si>
  <si>
    <t>Parque la Biznaga segunda etap,calle Paseo de la Biznaga y Salvador Rámirez Martín del Campo, Valle de los Cactus Fracc.</t>
  </si>
  <si>
    <t>0042</t>
  </si>
  <si>
    <t>Construcción de Pavimento Hidráulico y banquetas,calle Prolongación Banderilla y calle Lluvia tramo: entre Av.La Espiga y calle Hacienda la Escondida y tramo: entre Av.Espiga a (cadenamiento 0.000 A +162.85),col.El Riego.</t>
  </si>
  <si>
    <t>2024-FAISMUN-0049-01011-008</t>
  </si>
  <si>
    <t>0049</t>
  </si>
  <si>
    <t>ML</t>
  </si>
  <si>
    <t>2024-FAISMUN-0050-01011-009</t>
  </si>
  <si>
    <t>0050</t>
  </si>
  <si>
    <t>Construcción de la línea de conducción del "P-058A el Malacate 2"al TSVFA del Rebombeo "COBOS"  Zona Mujeres Ilustres. Localidad del Malacate,Ags.</t>
  </si>
  <si>
    <t>2024-PDM-0030-UR-05-012</t>
  </si>
  <si>
    <t>2024-PDM-PP-0038-ID-01-003</t>
  </si>
  <si>
    <t>ID</t>
  </si>
  <si>
    <t>REHABILITACIÓN PARQUE CARTAGENA, CALLE PATON GONZÁLEZ S/N. FRACC. CARTAGENA</t>
  </si>
  <si>
    <t>2024-PDM-PP-0040-ID-01-005</t>
  </si>
  <si>
    <t>2024-PDM-PP-0046-ID-01-008</t>
  </si>
  <si>
    <t>PARQUE RECREATIVO NUEVA CASTILLA PRIMERA ETAPA, AV. FUENTES DEL LAGO. FRACC.NUEVA CASTILLA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</si>
  <si>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>PRESUPUESTO PARTICIPATIVO (PDM-PP) 2024</t>
    </r>
  </si>
  <si>
    <t>IMSM</t>
  </si>
  <si>
    <t>2024-FORTAMUNDF-0029-DM-04-005</t>
  </si>
  <si>
    <t>Adquisición de Vehiculos</t>
  </si>
  <si>
    <t>SSPYE</t>
  </si>
  <si>
    <t>Unidad</t>
  </si>
  <si>
    <t>2024-FORTAMUNDF-0032-DM-06-007</t>
  </si>
  <si>
    <t>Pago al Servicio de la Deuda Pública (Crédito Quirografario)</t>
  </si>
  <si>
    <t>Servicio</t>
  </si>
  <si>
    <t>DM-0023-2024</t>
  </si>
  <si>
    <t>LEVANTAMIENTOS, DETALLADOS Y ACABADOS  DEL SUR SA DE CV</t>
  </si>
  <si>
    <t>DM-0024-2024</t>
  </si>
  <si>
    <t>CONSORCIO INGENIEROS DE GUANAJUATO SA DE CV</t>
  </si>
  <si>
    <t>DM-0026-2024</t>
  </si>
  <si>
    <t>CONSTRUCTORA TERROCA SA DE CV</t>
  </si>
  <si>
    <t>DM-0027-2024</t>
  </si>
  <si>
    <t>INSPECCIÓN Y PESAJE DE LOS TIRANTES DEL PUENTE BICENTENARIO, AV. AGUASCALIENTES SUR, CRUCE CON AV. JOSE MARIA CHAVEZ, AGUASCALIENTES MPIO.</t>
  </si>
  <si>
    <t>2024-PDM-0065-DM-05-0011</t>
  </si>
  <si>
    <t>EDIFICACIÓN, ALUMBRADO Y BARDEO EN PENSIÓN MUNICIPAL PARAÍSO, PRIMERA ETAPA, PENSIÓN MUNICIPAL PARAÍSO , AGUASCALIENTES MPIO.</t>
  </si>
  <si>
    <t>2024-PDM-PP-0036-ID-01-001</t>
  </si>
  <si>
    <t>REHABILITACIÓN DE PARQUE VILLAS DE LA CANTERA, CALLE DEL CRÁTER Y CALLE DEL FUEGO. FRACC. VILLAS DE LA CANTERA</t>
  </si>
  <si>
    <t>2024-PDM-PP-0037-ID-01-002</t>
  </si>
  <si>
    <t>2024-PDM-PP-0039-ID-01-004</t>
  </si>
  <si>
    <t>REHABILITACIÓN PARQUE EMILIANO ZAPATA, CALLE ANTONIO DÍAZ SOTO Y GAMA, ESQ. CARLOS M. BUSTAMANTE , EMILIANO ZAPATA FRACC.</t>
  </si>
  <si>
    <t>2024-PDM-PP-0045-ID-01-007</t>
  </si>
  <si>
    <t>PARQUE VILLAS DEL CÓBANO, 1A ETAPA, CIRCUITO LACUSTRE, VILLAS DEL CÓBANO FRACC</t>
  </si>
  <si>
    <t>2024-PDM-PP-0047-ID-01-006</t>
  </si>
  <si>
    <t>PARQUE V.N.S.A. SECTOR ENCINO, 1A. ETAPA. CALLE JESÚS REYES, ANDRÉS LÓPEZ Y ARROYO SECO, VILLA DE NUESTRA SEÑORA DE LA ASUNCIÓN  SECTOR ENCINO FRACC.</t>
  </si>
  <si>
    <t>2024-PDM-PP-0048-ID-03-010</t>
  </si>
  <si>
    <t>ACONDICIONAMIENTO DE PARQUE DE BEISBOL, SAN ANTONIO DE PEÑUELAS, CALLE BENITO JUÁREZ S/N, SAN ANTONIO DE PEÑUELAS COM.</t>
  </si>
  <si>
    <t>2024-PDM-PP-0053-ID-03-011</t>
  </si>
  <si>
    <t>2024-PDM-PP-0054-ID-03-012</t>
  </si>
  <si>
    <t>ADJUDICACION DIRECTA ESTATAL</t>
  </si>
  <si>
    <t>CONSTRUCCIONES Y MATERIALES SG,SA DE CV</t>
  </si>
  <si>
    <t>FAISMUN-0035-2024</t>
  </si>
  <si>
    <t>INVITACION RESTRINGIDA ESTATAL</t>
  </si>
  <si>
    <t>URCOMA, SA DE CV</t>
  </si>
  <si>
    <t>FAISMUN-0041-2024</t>
  </si>
  <si>
    <t>GRUPO CONSTRUCTOR MQS, SA DE CV</t>
  </si>
  <si>
    <t>FAISMUN-0042-2024</t>
  </si>
  <si>
    <t>Construcción de la línea de conducción de la estación de rebombeo "Cobos" al "tsvfa Mujeres Ilustres 1" Zona Mujeres Ilustres.Localidad del Malacate,Ags.</t>
  </si>
  <si>
    <t>2024-FAISMUN-0052-1340-010</t>
  </si>
  <si>
    <t>0052</t>
  </si>
  <si>
    <t>Parque Laureles II 2da. Etapa (Chuleta y Talud) calle Circuito el Laurel Norte, Esquina calle Grano,los Laureles Fracc.</t>
  </si>
  <si>
    <t>2024-FAISMUN-0055-1137-011</t>
  </si>
  <si>
    <t>0055</t>
  </si>
  <si>
    <t>Gastos Indirectos,Servicios para la proyección de las Obras (FAISMUN)</t>
  </si>
  <si>
    <t>2024-FAISMUN-0056-1134-012</t>
  </si>
  <si>
    <t>0056</t>
  </si>
  <si>
    <t>Gastos Indirectos, Mantenimiento Vehicular.</t>
  </si>
  <si>
    <t>SERVICIO</t>
  </si>
  <si>
    <t>2024-FAISMUN-0058-0411104-013</t>
  </si>
  <si>
    <t>0058</t>
  </si>
  <si>
    <t>Rehabilitación de Puente Peatonal, Norias de Paso Hondo.(Norias de Paso Hondo EJ).</t>
  </si>
  <si>
    <t>2024-FAISMUN-0064-1140-019</t>
  </si>
  <si>
    <t>0064</t>
  </si>
  <si>
    <t xml:space="preserve">Gastos Indirectos,(supervisor de obra pública, proyectista,topografo) todo el Municipio de Aguascalientes. </t>
  </si>
  <si>
    <t>2024-FORTAMUNDF-0025-DM-03-003 CANCELADA</t>
  </si>
  <si>
    <t>2024-PDM-0004-003-DM-05-002 MOD III</t>
  </si>
  <si>
    <t>2024-PDM-0008-002-UR-01-001 MOD II</t>
  </si>
  <si>
    <t>2024-PDM-0009-003-UR-05-002 MOD III</t>
  </si>
  <si>
    <t>2024-PDM-0011-003-DM-05-006 MOD III</t>
  </si>
  <si>
    <t>2024-PDM-0014-001-UR-01-003 MOD FINAL</t>
  </si>
  <si>
    <t>2024-PDM-0015-001-UR-01-004 MOD FINAL</t>
  </si>
  <si>
    <t>2024-PDM-0017-001-UR-01-006 MOD. FINAL</t>
  </si>
  <si>
    <t>2024-PDM-0019-001-UR-01-008 MOD. FINAL</t>
  </si>
  <si>
    <t>2024-PDM-0020-001-DM-05-008 MOD I</t>
  </si>
  <si>
    <t>2024-PDM-0051-DM-05-010</t>
  </si>
  <si>
    <t>MÓDULO DE PROTECCIÓN CIVIL, MERCADO VILLAS DE NUESTRA SEÑORA DE LA ASUNCIÓN, DENTRO DE LAS INSTALACIONES MERCADO VILLAS DE NUESTRA SEÑORA DE LA ASUNCIÓN</t>
  </si>
  <si>
    <t>ROCAWA BIOCONSTRUCCIONES SA DE CV</t>
  </si>
  <si>
    <t>DM-0038-2024</t>
  </si>
  <si>
    <t>VARGO CONSTRUCCIONES SA DE CV</t>
  </si>
  <si>
    <t>DM-0040-2024</t>
  </si>
  <si>
    <t>2024-PDM-PP-0044-UR-05-013</t>
  </si>
  <si>
    <t xml:space="preserve">REHABILITACIÓN DE CAMELLÓN CENTRAL, AV. JUAN DE TOLOSA, TRAMO 1: DE JOSÉ MARÍA CHÁVEZ A HERNANDO MARTELL. TRAMO2: HERNANDO MARTELL A JUAN B. OROZCO. TRAMO3:JUAN B,OROZCO A CRISTÓBAL COLÓN, JARDINES DE AGUASCALIENTES FRACC. </t>
  </si>
  <si>
    <t xml:space="preserve"> PRUDENS FABER S DE RL DE CV</t>
  </si>
  <si>
    <t>DM-0046-2024</t>
  </si>
  <si>
    <t>CONSTRUCCIONES RQ INGENIERIA, SA DE CV</t>
  </si>
  <si>
    <t>DM-0048-2024</t>
  </si>
  <si>
    <t>CONSTRUCIVIL CLINKER SA DE CV</t>
  </si>
  <si>
    <t>FAISMUN-0034-2024</t>
  </si>
  <si>
    <t>MAQUINARIA, URBANIZACIONES Y EDIFICACIONES HIDROCALIDAS, SA DE CV</t>
  </si>
  <si>
    <t>FAISMUN-0043-2024</t>
  </si>
  <si>
    <t>SEDESOM</t>
  </si>
  <si>
    <t>2024-FAISMUN-0059-08302-014</t>
  </si>
  <si>
    <t>0059</t>
  </si>
  <si>
    <t>Tu casa crece,(Calentador solar), todo el Municipio Aguascalientes.</t>
  </si>
  <si>
    <t>PIEZAS</t>
  </si>
  <si>
    <t>2024-FAISMUN-0063-1340-018</t>
  </si>
  <si>
    <t>0063</t>
  </si>
  <si>
    <t>Mercado Guillermo Prieto, calle Guillermo Prieto, Esquina calle Rafael Arellano.</t>
  </si>
  <si>
    <t>0068</t>
  </si>
  <si>
    <t>Parque Via Natura. Circuito Perico,Esq. Jilguerillo, Natura Fracc.</t>
  </si>
  <si>
    <t>2024-FAISMUN-0069-0411102-023</t>
  </si>
  <si>
    <t>0069</t>
  </si>
  <si>
    <t>Construción Sobrecarpeta asfáltica, Av. Valle de los Romero,Calzada Sur y Calzada Norte Tramo: Entre Calle Celestino López Sánchez y Av. Jesus García Corona, Aguascalientes Mpio.</t>
  </si>
  <si>
    <t>2024-FAISMUN-0070-1340-024</t>
  </si>
  <si>
    <t>0070</t>
  </si>
  <si>
    <t>Construcción de Cancha de pasto sintético en Plazoleta Ojocaliente I ,1a. Etapa, calle Jaltomate,Plazoleta R, calle Peñuelas,Ojocaliente Fracc. 1a. Secc.</t>
  </si>
  <si>
    <t>2024-FAISMUN-0071-1340-025</t>
  </si>
  <si>
    <t>0071</t>
  </si>
  <si>
    <t>Enmallado y pasto,cancha de Beisbol Insurgentes. Calle Belisario Domínguez, esquina Abraham González (Parque Azul) Insurgentes Fracc.</t>
  </si>
  <si>
    <t>2024-FAISMUN-0072-0411104-026</t>
  </si>
  <si>
    <t>0072</t>
  </si>
  <si>
    <t>Construcción de banquetas y Guarniciones, calle Adolfo de la Huerta, Tramo: Calzada Poniente,entre Av. Siglo XXI y escuela Primaria Moctezuma, Solidaridad fracc. 3ra Secc.</t>
  </si>
  <si>
    <t>2024-FAISMUN-0075-01024-027</t>
  </si>
  <si>
    <t>0075</t>
  </si>
  <si>
    <t>Suministro e Instalación de equipamiento electromecánico de Pozo Profundo "P 058A El Malacate 2" Zona Mujeres Ilustres, Localidad el Malacate, Ags.</t>
  </si>
  <si>
    <t>2024-FAISMUN-0076-01024-028</t>
  </si>
  <si>
    <t>Suministro e Instalación de equipamiento electromecánico del Pozo "P-191 Mujeres Ilustres" Zona Mujeres Ilustres, Localidad el Malacate, Ags.</t>
  </si>
  <si>
    <t>2024-FORTAMUNDF-0031-002-DM-04-008 MOD. II</t>
  </si>
  <si>
    <t>0076</t>
  </si>
  <si>
    <t>2024-FORTAMUNDF-0021-DM-04-004</t>
  </si>
  <si>
    <t>Adquisición de uniformes para personal operativo adscrito a la Secretaria de Seguridad Pública</t>
  </si>
  <si>
    <t>RETRINGIDA ESTATAL</t>
  </si>
  <si>
    <t>TERRACRET CONSTRUCIONES SA DE CV</t>
  </si>
  <si>
    <t>DM-0037-2024</t>
  </si>
  <si>
    <t>CAMINOS Y URBANIZACIONES DEL CENTRO, SA DE CV</t>
  </si>
  <si>
    <t>DM-0039-2024</t>
  </si>
  <si>
    <t>SERVICIOS DE ARQUITECTURA, ESTRUCTURAS Y CONSTRUCCION, SA DE CV</t>
  </si>
  <si>
    <t>DM-0047-2024</t>
  </si>
  <si>
    <t>AVI CONSTRUCCIONES SA DE CV</t>
  </si>
  <si>
    <t>DM-0053-2024</t>
  </si>
  <si>
    <t>GRUPO CONSTRUCTOR INTEGRAL DEL CENTRO SA DE CV</t>
  </si>
  <si>
    <t>DM-0054-2024</t>
  </si>
  <si>
    <t>YARKAR SA DE CV</t>
  </si>
  <si>
    <t>DM-0057-2024</t>
  </si>
  <si>
    <t>DIRTECTA ESTATAL</t>
  </si>
  <si>
    <t>INGENIERIA Y ARQUITECTURA AREVAL SA DE CV</t>
  </si>
  <si>
    <t>DM-0036-2024</t>
  </si>
  <si>
    <t>CONSTRUCTORA DIAFANO, SAPI DE CV</t>
  </si>
  <si>
    <t>DM-0044-2024</t>
  </si>
  <si>
    <t>FEDGAR CONSTRUCCIONES Y SERVICIOS SA DE CV</t>
  </si>
  <si>
    <t>DM-0045-2024</t>
  </si>
  <si>
    <t>2024-PDM-0016-001-UR-01-005 MOD. FINAL</t>
  </si>
  <si>
    <t>2024-PDM-0018-001-UR-01-007 MOD. FINAL</t>
  </si>
  <si>
    <t>2024-PDM-0023-001-UR-01-009 MOD. FINAL</t>
  </si>
  <si>
    <t>GRUPO CONSTRUCTOR MQS SA DE CV</t>
  </si>
  <si>
    <t>DM-0065-2024</t>
  </si>
  <si>
    <t>DINAMICA ALRO SA DE CV</t>
  </si>
  <si>
    <t>DM-0073-2024</t>
  </si>
  <si>
    <t>INGENIEROS Y ARQUITECTOS AGS, SA DE CV</t>
  </si>
  <si>
    <t>DM-0074-2024</t>
  </si>
  <si>
    <t>2024-PDM-0081-ID-03-014</t>
  </si>
  <si>
    <t>2024-PDM-0082-ID-03-015</t>
  </si>
  <si>
    <t>2024-PDM-0091-DM-05-013</t>
  </si>
  <si>
    <t>2024-FAISMUN-0066-1137-021</t>
  </si>
  <si>
    <t>0066</t>
  </si>
  <si>
    <t xml:space="preserve">Gastos Indirectos 2024 SEDESOM,(Servicios Profecionales Especializados).Todo el Municipio de Aguascalientes. </t>
  </si>
  <si>
    <t>MIXTA</t>
  </si>
  <si>
    <t>PROYECTO</t>
  </si>
  <si>
    <t>2024-FAISMUN-0067-1134-022</t>
  </si>
  <si>
    <t>0067</t>
  </si>
  <si>
    <t xml:space="preserve">Gastos Indirectos 2024 SEDESOM,(Mantenimiento de Vehículos).Todo el Municipio de Aguascalientes. </t>
  </si>
  <si>
    <t>2024-FAISMUN-0068-1340-020  CANCELADA</t>
  </si>
  <si>
    <t>0078</t>
  </si>
  <si>
    <t>Construcción de la línea de conducción del pozo "0-96" al TSVFA de 1,500 m3 del rebombeo "Cobos " Zona Mujeres Ilustres, Localidad el Malacate, Ags.</t>
  </si>
  <si>
    <t>2024-FAISMUN-0079-05201-030</t>
  </si>
  <si>
    <t>0079</t>
  </si>
  <si>
    <t xml:space="preserve">Rehabilitación Alumbrado Público calle Soberana Convención Militar Revolucionaria Pte. Tramo: Entre Miguel Aparicio y José Calvillo, Lic. José López Portillo Fracc. </t>
  </si>
  <si>
    <t>LUMINARIA</t>
  </si>
  <si>
    <t>2024-FAISMUN-0088-0411102-037</t>
  </si>
  <si>
    <t>0088</t>
  </si>
  <si>
    <t>Construcción de sobrecarpeta asfáltica Av. Convención de 1914 Calzada Poniente, tramo: entre calle Dr. Salvador Quezada Limón y calle Miguel Ruelas, Aguascalientes Mpio.</t>
  </si>
  <si>
    <t>2024-FAISMUN-0089-0411102-038</t>
  </si>
  <si>
    <t>0089</t>
  </si>
  <si>
    <t>Construcción de sobrecarpeta asfáltica Av. Convención de 1914 Calzada Oriente, tramo: entre calle Guadalupe y calle Felipe Ruíz Chávez, Aguascalientes Mpio.</t>
  </si>
  <si>
    <t>2024-FORTAMUNDF-0102-DM-04-011</t>
  </si>
  <si>
    <t>Adquisición de Vehiculos para la Secretaria de Seguridad Pública</t>
  </si>
  <si>
    <t>2024-FORTAMUNDF-0098-DM-04-010</t>
  </si>
  <si>
    <t>GRUPO CONSTRUCTOR URBANO AVANTE SA DE CV</t>
  </si>
  <si>
    <t>FAISMUN-MIAA-01-2024</t>
  </si>
  <si>
    <t>ATECO, SA DE CV</t>
  </si>
  <si>
    <t>FAISMUN-MIAA-02-2024</t>
  </si>
  <si>
    <t>CODEPRO CONSTRUCCIONES SA DE CV</t>
  </si>
  <si>
    <t>FAISMUN-MIAA-03-2024</t>
  </si>
  <si>
    <t>ZIRAHUEN PLANEACION Y CONSTRUCCIONES, SA DE CV</t>
  </si>
  <si>
    <t>FAISMUN-0052-2024</t>
  </si>
  <si>
    <t>MAQUINARIA  Y CONSTRUCCIONES CAFA SA DE CV</t>
  </si>
  <si>
    <t>FAISMUN-0058-2024</t>
  </si>
  <si>
    <t>SUSAR LIDER ELECTRICO SA DE CV</t>
  </si>
  <si>
    <t>FAISMUN-0063-2024</t>
  </si>
  <si>
    <t>LM INGENIEROS SA DE CV</t>
  </si>
  <si>
    <t>FAISMUN-0069-2024</t>
  </si>
  <si>
    <t>DAVID ARELLANO DELGADO</t>
  </si>
  <si>
    <t>FAISMUN-0070-2024</t>
  </si>
  <si>
    <t>CONSTRUCCIONES,URBANIZACIONES Y EDIFICACIONES MIRELES SA DE CV</t>
  </si>
  <si>
    <t>FAISMUN-0071-2024</t>
  </si>
  <si>
    <t>LUVI SA DE CV</t>
  </si>
  <si>
    <t>FAISMUN-0072-2024</t>
  </si>
  <si>
    <t>BOMBEO ELECTRIFICACION Y SERVICIO ADAME SA DE CV</t>
  </si>
  <si>
    <t>FAISMUN-MIAA-04-0075-2024</t>
  </si>
  <si>
    <t>FAISMUN-MIAA-05-0076-2024</t>
  </si>
  <si>
    <t>EDIFICACIONES E INSTALACIONES DAP S DE RL DE CV</t>
  </si>
  <si>
    <t>FAISMUN-0079-2024</t>
  </si>
  <si>
    <t>2024-FAISMUN-0083-1342-032</t>
  </si>
  <si>
    <t>0083</t>
  </si>
  <si>
    <t>Parque Palomino Dena, Calle Roberto Jefkins, Rangel y Dr. Francisco Guel Jiménez, Benito Palomino Dena fracc.</t>
  </si>
  <si>
    <t>2024-FAISMUN-0084-1342-033</t>
  </si>
  <si>
    <t>0084</t>
  </si>
  <si>
    <t>Parque Lomas de Santa Anita, Calle Juana de Asbaje, Lomas de Santa Anita fracc.</t>
  </si>
  <si>
    <t>2024-FAISMUN-0086-1342-035</t>
  </si>
  <si>
    <t>0086</t>
  </si>
  <si>
    <t>Parque camino Real, Av.san Fco. De los Vivero, Esq. Calle Estrellita Col. Camino Real.</t>
  </si>
  <si>
    <t>2024-FAISMUN-0087-1342-036</t>
  </si>
  <si>
    <t>0087</t>
  </si>
  <si>
    <t>Cubierta cancha 1 U. Multiples, Parque V. N. S.A. Sector Estación, Av. Jesus García Corona, Villa de Nuestra Señora de la Asunción, Sector Estación Fracc.</t>
  </si>
  <si>
    <t>PROMOTORA DE VIAS TERRESTRES SA DE CV</t>
  </si>
  <si>
    <t>GRUPO CONSTRUCTOR AVANTE SA DE CV</t>
  </si>
  <si>
    <t>2024-FAISMUN-0090-0411102-039</t>
  </si>
  <si>
    <t>0090</t>
  </si>
  <si>
    <t>Construcción de sobrecarpeta asfáltica calle Jesús Bernal, tramo: entre Av. Petróleos Mexicanos y calle Valladolid, Aguascalientes Mpio.</t>
  </si>
  <si>
    <t>2024-FAISMUN-0096-0411101-040</t>
  </si>
  <si>
    <t>0096</t>
  </si>
  <si>
    <t>Construcción de Pavimento Hidráulico y banquetas,Avenida mercado de abastos, calzada norte. tramo: entre Av.José María Chávez Sur (Carretera 45 Sur) y Av. Mahatma Gandhi, Aguascalientes Mpio.</t>
  </si>
  <si>
    <t>2024-FAISMUN-0099-01024-041</t>
  </si>
  <si>
    <t>0099</t>
  </si>
  <si>
    <t>Suministro e Instalación de Equipamiento Electromecánico de pozo profundo P- 166A Austrias 2. Distrito Mujeres Ilustres, Aguascalientes Ags.</t>
  </si>
  <si>
    <t>2024-FAISMUN-0100-01024-042</t>
  </si>
  <si>
    <t>0100</t>
  </si>
  <si>
    <t>Suministro e Instalación de Equipamiento Electromecánico de pozo profundo P- 199 la Herrada 2. Distrito Miradores, Aguascalientes Ags.</t>
  </si>
  <si>
    <t>0101</t>
  </si>
  <si>
    <t>Construcción de línea de Conducción del "P-191 Mujeres Ilustres" al TSVFA del Rebombeo "Cobos" Distrito Mujeres Ilustres,Aguascalientes Ags.</t>
  </si>
  <si>
    <t>METROS</t>
  </si>
  <si>
    <t>2024-FAISMUN-0078-01011-029 CANCELADA</t>
  </si>
  <si>
    <t>REHABILITACIÓN Y MANTENIMIENTO DE PINTURA EN VIALIDADES, NOMENCLATURAS Y PASOS A DESNIVEL; TODO EL MUNICIPIO DE AGUASCALIENTES.</t>
  </si>
  <si>
    <t>REHABILITACIÓN Y MANTENIMIENTO DE CAMINOS,CALLES Y AREAS  DEPORTIVAS; TODO EL MUNICIPIO DE AGUASCALIENTES.</t>
  </si>
  <si>
    <t xml:space="preserve">MANTENIMIENTO Y ADECUACION  DE INFRAESTRUCTURA URBANA; TODO EL MUNICIPIO DE AGUASCALIENTES.  </t>
  </si>
  <si>
    <t>2024-PDM-0013-002-DM-01-007 MOD II</t>
  </si>
  <si>
    <t>CONSTRUCIÓN DE SOBRECARPETA ASFÁLTICA, CALLE VÁZQUEZ DEL MERCADO T-1, TRAMO: ENTRE CALLE GRAL. IGNACIO ZARAGOZA Y CALLE GRAL. MIGUEL BARRAGÁN, CENTRO ZONA.</t>
  </si>
  <si>
    <t>CONSTRUCIÓN SOBRE CARPETA ASFÁLTICA, CALLE 20 DE NOVIEMBRE, TRAMO; ENTRE CALLE VÁZQUEZ DEL MERCADO Y CALLE PINO SUÁREZ, CENTRO ZONA.</t>
  </si>
  <si>
    <t xml:space="preserve">CONSTRUCCIÓN DE SOBRECARPETA ASFÁLTICA, CALLE LIC. FRANCISCO PRIMO VERDAD, TRAMO: ENTRE CALLE GRAL. IGNACIO ZARAGOZA Y CALLE EZEQUIEL A CHÁVEZ, CENTRO ZONA. </t>
  </si>
  <si>
    <t>HOSPITAL VETERINARIO 2A ETAPA, AV. JOSE MARIA CHAVEZ, DESARROLLO ESPECIAL VILLA ASUNCIÓN</t>
  </si>
  <si>
    <t>CONSTRUCCIÓN  DE SOBRE CARPETA  ASFÁLTICA, CALLE GRAL. ÁLVARO  OBREGÓN, TRAMO: ENTRE CALLE GRAL.  IGNACIO ZARAGOZA Y CALLE RAMÓN LÓPEZ VELARDE, CENTRO ZONA</t>
  </si>
  <si>
    <t>CONSTRUCCIÓN DE PAVIMENTO HIDRÁULICO BOULEVARD JUAN PABLO II, CALZADA PONIENTE, TRAMO: ENTRE AV. DEL VALLE DE MORCINIQUE Y BOULEVARD SAN MARCOS, EL EDEN COL.</t>
  </si>
  <si>
    <t>COSTRUCCIÓN DE PAVIMENTO HIDRÁULICO, AV. JULIO DÍAZ TORRE, TRAMO 2, CALZADA PONIENTE ENTRE CALLE JESUS RIVERA FRANCO Y CALLE ANTONIO GUTIERREZ  SOLA, CIUDAD INDUSTRIAL FRACC.</t>
  </si>
  <si>
    <t>CONSTRUCCIÓN DE DORMITORIOS Y CUBICULOS EN EL INSTITUTO SUPERIOR DE SEGURIDAD MUNICIPAL, COMPLEJO DE SEGURIDAD MUNICIPAL C-4, AVENIDA AGUASCALIENTES SUR ESQUINA TULUM, TERRAZA COND.</t>
  </si>
  <si>
    <t>FREYSSINET DE MEXICO SA DE CV</t>
  </si>
  <si>
    <t>DM-0030-2024</t>
  </si>
  <si>
    <t>PAVIMENTACIÓN CON CARPETA ASFÁLTICA, ACCESO PONIENTE AV. HACIENDAS DE SANTA MÓNICA, ACCESO PONIENTE AV. HACIENDAS DE SANTA MÓNICA, CRUCE CON CARRETERA ESTATAL NO. 42</t>
  </si>
  <si>
    <t>CONSTRUCCIÓN DE SONBRECARPETA ASFALTICA, CALLE VÁZQUEZ DEL MERCADO, TRAMO 2, TRAMOS: ENTRE CALLE MIGUEL BARRAGÁN Y CALLE DE LA CRUZ, PURISIMA BARRIO</t>
  </si>
  <si>
    <t>2024-PDM-0077-001-DM-05-012 CANCELADA</t>
  </si>
  <si>
    <t>CENTRO DE ATENCIÓN DELEGACIÓN CENTRO PONIENTE, PROL. PASEO DE LA ASUNCIÓN,  BULEVARES FRACC. 1A. SECC.</t>
  </si>
  <si>
    <t>REHABILITACIÓN DE POLIDEPORTIVO V.N.S.A, AV. POLIDUCTO, ESQUINA AV. JOSÉ E. FEMAT GUTIÉRREZ, VILLA DE NUESTRA SEÑORA DE LA ASUNCION SECTOR GUADALUPE FRACC. 1A SECC.</t>
  </si>
  <si>
    <t>REHABILITACIÓN DE GIMNASIO DE USOS MÚLTIPLES V.N.S.A, AV. ERMITA DE SAN SEBASTIÁN,  ESQ. AV. POLIDUCTO, VILLA DE NUESTRA SEÑORA DE LA ASUNCIÓN SECTOR  GUADALUPE FRACC. 1A.SECC.</t>
  </si>
  <si>
    <t>PINTURA EN DIF MUNICIPAL, AV. UNIVERSIDAD NO. 612, AGUASCALIENTES MPIO.</t>
  </si>
  <si>
    <t>MUÑOZ HERRERA VICTOR MANUEL</t>
  </si>
  <si>
    <t>DM-0091-2024</t>
  </si>
  <si>
    <t>2024-PDM-0092-UR-05-016</t>
  </si>
  <si>
    <t>PINTURA EN PUENTE BICENTENARIO,  ZONA DE ARCOS Y TRABES PRINCIPALES, AV.  AGUASCALIENTES SUR S/N</t>
  </si>
  <si>
    <t>2024-PDM-0094-S5-02-001</t>
  </si>
  <si>
    <t>S5</t>
  </si>
  <si>
    <t>SISTEMA DE CAPTACIÓN DE LIXIVIADOS, PARTE NORTE ETAPA 4, RELLENO SANITARIO SAN NICOLÁS, TRAMO CARRETERA 60 AGUASCALIENTES  MPIO.</t>
  </si>
  <si>
    <t>2024-PDM-0093-AD-01-001</t>
  </si>
  <si>
    <t>CONSTRUCCIÓN DE LA RED DE ALCANTARILLADO PLUVIAL, CALZADA PONIENTE DEL BOULEVARD JUAN PABLO II. CALZADA PONIENTE DEL BOULEVARD JUAN PABLO II, FRENTE A CENTRO COMERCIAL PLAZA CANTERAS.</t>
  </si>
  <si>
    <t>CCAPAMA</t>
  </si>
  <si>
    <t>2024-PDM-0095-AP-03-001</t>
  </si>
  <si>
    <t>AP</t>
  </si>
  <si>
    <t>LIMPIEZA CON AIRE COMPRIMIDO DE TRES POZOS PROFUNDOS, POZO P-189A MOLINO V,  RESERVA CARTAGENA (NORTE),POZO P- 028B CONEJAL1, COMUNIDAD EL CONEJAL Y POZO P-199 LA HERRADA 2,  RESERVA MIRADORES,  PRIVADA LA HERRADA, AGUASCALIENTES, AGS.RESERVA CARTAGENA (NORTE),  COMUNIDAD EL CONEJAL, RESERVA MIRADORES, PRIVADA LA HERRADA, AGUASCALIENTES AGS.</t>
  </si>
  <si>
    <t>2024-PDM-0097-UR-05-017</t>
  </si>
  <si>
    <t>APLICACIÓN DE RIEGO DE SELLO AMBAS CALZADAS, PUENTE VEHICULAR BICENTENARIO, PUENTE BICENTENARIO, AV. AGUASCALIENTES, AGUASCALIENTES MPIO.</t>
  </si>
  <si>
    <t>CUBIERTA PARQUE VERSALLES 1A. SECCIÓN, CALLE LIMA, ESQUINA CALLE GALERIAS, VERSALLES FRACC.1A. SECC.</t>
  </si>
  <si>
    <t>REHABILITACIÓN  PARQUE VILLA SUR, AV. FLOR DE NOCHEBUENA, VILLA SUR FRACC.</t>
  </si>
  <si>
    <t>REHABILITACIÓN DE BAÑOS, GIMNASIO DE BOX VOLCANES. FRACC. VOLCANES</t>
  </si>
  <si>
    <t>REHABILITACIÓN PARQUE RINCONADA, CALLE ROBLE, ESQUINA PRIVADA ROBLE. FRACC.RINCONADA</t>
  </si>
  <si>
    <t>ESTRUCTURA PARA CUBIERTA CON LONA, LAS PALOMAS, CALLE FRANCISCO I . MADERO ESQ. JOSÉ MARÍA MORELOS, EJIDO LAS PALOMAS, DELEGACIÓN SALTO DE LOS SALADO</t>
  </si>
  <si>
    <t>SEPTIEMBRE</t>
  </si>
  <si>
    <t>23-08-204</t>
  </si>
  <si>
    <t xml:space="preserve">2024-FORTAMUNDF-0001-DM-06-001 </t>
  </si>
  <si>
    <t>2024-FAISMUN-0041-04111-005 (MODIFICADO FINAL)</t>
  </si>
  <si>
    <t>2024-FAISMUN-0042-04111-006 (MODIFICADO FINAL)</t>
  </si>
  <si>
    <t>1.0 GCI SOLUCIONES, SA DE CV</t>
  </si>
  <si>
    <t>FAISMUN-0087-2024</t>
  </si>
  <si>
    <t>FAISMUN-0088-2024</t>
  </si>
  <si>
    <t>FAISMUN-0089-2024</t>
  </si>
  <si>
    <t>PROFESIONALES EN MEDICIONES EXACTAS DE MEXICO, SA DE CV</t>
  </si>
  <si>
    <t>FAISMUN-0096-2024</t>
  </si>
  <si>
    <t>2024-FAISMUN-0101-01024-043</t>
  </si>
  <si>
    <t>2024-FAISMUN-0105-08303-044</t>
  </si>
  <si>
    <t>0105</t>
  </si>
  <si>
    <t>Construcción de cuartos Adicionales, Parque 1</t>
  </si>
  <si>
    <t>VIVIENDA</t>
  </si>
  <si>
    <t>2024-FAISMUN-0106-08303-044</t>
  </si>
  <si>
    <t>0106</t>
  </si>
  <si>
    <t>Construcción de cuartos Adicionales, Parque 2</t>
  </si>
  <si>
    <t>2024-PDM-0005-001-DM-06-003 MOD. I</t>
  </si>
  <si>
    <t>2024-PDM-0010-003-DM-06-005 MOD III</t>
  </si>
  <si>
    <t>2024-PDM-0024-001-UR-01-010 MOD. FINAL</t>
  </si>
  <si>
    <t>CONSORCIO INDUSTRIAL AIRE SA DE CV</t>
  </si>
  <si>
    <t>DM-0051-2024</t>
  </si>
  <si>
    <t>2024-PDM-0073-001-UR-01-014 MOD. FINAL</t>
  </si>
  <si>
    <t>2024-PDM-0074-001-UR-01-015 MOD FINAL</t>
  </si>
  <si>
    <t>GRUPO REALIZA SA DE CV</t>
  </si>
  <si>
    <t>DM-0097-2024</t>
  </si>
  <si>
    <t>2024-PDM-PP-0057-001-ID-01-009 MOD. FINAL</t>
  </si>
  <si>
    <t xml:space="preserve">                                                     PROGRAMAS Y PROYECTOS  DE INVERSIÓN                              PERIODO DEL 01 DE JULIO AL 30 DE SEPTIEMBRE 2024      </t>
  </si>
  <si>
    <t xml:space="preserve">PROGRAMAS Y PROYECTOS  DE INVERSIÓN                              PERIODO DEL 01 DE JULIO AL 30 DE SEPTIEMBRE 2024 </t>
  </si>
  <si>
    <t>DIERCCIÓN DE EGRESOS</t>
  </si>
  <si>
    <t>PROGRAMAS Y PROYECTOS DE INVERSIÓN                                   PERIODO DEL 01 DE JULIO AL 30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</si>
</sst>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0000"/>
    <numFmt numFmtId="167" formatCode="#,##0_ ;\-#,##0\ 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8"/>
      <color indexed="9"/>
      <name val="Calibri"/>
      <family val="2"/>
    </font>
    <font>
      <sz val="14"/>
      <color theme="1"/>
      <name val="Calibri"/>
      <family val="2"/>
      <scheme val="minor"/>
    </font>
    <font>
      <sz val="11"/>
      <name val="Futura Bk BT"/>
      <family val="2"/>
    </font>
    <font>
      <b/>
      <sz val="18"/>
      <color theme="0"/>
      <name val="Calibri"/>
      <family val="2"/>
      <scheme val="minor"/>
    </font>
    <font>
      <b/>
      <sz val="11"/>
      <name val="Futura Bk BT"/>
      <family val="2"/>
    </font>
    <font>
      <b/>
      <sz val="10"/>
      <name val="Futura BdCn BT"/>
      <family val="2"/>
    </font>
    <font>
      <sz val="10"/>
      <name val="NewsGoth"/>
      <family val="2"/>
    </font>
    <font>
      <sz val="10"/>
      <color theme="1"/>
      <name val="Calibri"/>
      <family val="2"/>
      <scheme val="minor"/>
    </font>
    <font>
      <sz val="10"/>
      <name val="Futura Bk BT"/>
      <family val="2"/>
    </font>
    <font>
      <b/>
      <sz val="14"/>
      <color indexed="9"/>
      <name val="Calibri"/>
      <family val="2"/>
    </font>
    <font>
      <sz val="11"/>
      <name val="Futura Hv BT"/>
      <family val="2"/>
    </font>
    <font>
      <b/>
      <sz val="11"/>
      <name val="Futura Hv BT"/>
    </font>
    <font>
      <sz val="11"/>
      <name val="NewsGoth"/>
      <family val="2"/>
    </font>
    <font>
      <b/>
      <i/>
      <sz val="11"/>
      <name val="Futura Bk BT"/>
      <family val="2"/>
    </font>
    <font>
      <sz val="11"/>
      <name val="NewsGoth"/>
    </font>
    <font>
      <sz val="14"/>
      <color indexed="9"/>
      <name val="Calibri"/>
      <family val="2"/>
    </font>
    <font>
      <sz val="11"/>
      <name val="Futura Bk BT"/>
    </font>
    <font>
      <sz val="11"/>
      <color indexed="8"/>
      <name val="Calibri"/>
      <family val="2"/>
      <scheme val="minor"/>
    </font>
    <font>
      <b/>
      <sz val="9"/>
      <name val="Futura BdCn BT"/>
      <family val="2"/>
    </font>
    <font>
      <b/>
      <sz val="8"/>
      <name val="Futura BdCn BT"/>
      <family val="2"/>
    </font>
    <font>
      <b/>
      <sz val="9"/>
      <name val="Futura BdCn BT"/>
    </font>
    <font>
      <b/>
      <sz val="14"/>
      <color theme="0"/>
      <name val="Calibri"/>
      <family val="2"/>
      <scheme val="minor"/>
    </font>
    <font>
      <b/>
      <i/>
      <sz val="12"/>
      <color indexed="9"/>
      <name val="Futura Hv BT"/>
      <family val="2"/>
    </font>
    <font>
      <b/>
      <sz val="10"/>
      <name val="Futura Bk BT"/>
    </font>
    <font>
      <b/>
      <i/>
      <sz val="10"/>
      <name val="Futura Bk BT"/>
      <family val="2"/>
    </font>
    <font>
      <b/>
      <sz val="10"/>
      <name val="Futura Bk BT"/>
      <family val="2"/>
    </font>
    <font>
      <sz val="9"/>
      <color theme="1"/>
      <name val="Calibri"/>
      <family val="2"/>
      <scheme val="minor"/>
    </font>
    <font>
      <sz val="13"/>
      <color indexed="9"/>
      <name val="Calibri"/>
      <family val="2"/>
    </font>
    <font>
      <sz val="11"/>
      <name val="Futura BdCn BT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Futura BdCn BT"/>
    </font>
    <font>
      <sz val="9"/>
      <name val="Futura Bk BT"/>
      <family val="2"/>
    </font>
    <font>
      <sz val="9"/>
      <name val="Arial"/>
      <family val="2"/>
    </font>
    <font>
      <sz val="8"/>
      <name val="Arial"/>
      <family val="2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165" fontId="5" fillId="0" borderId="0" xfId="2" applyNumberFormat="1" applyFont="1" applyBorder="1" applyAlignment="1"/>
    <xf numFmtId="0" fontId="5" fillId="0" borderId="0" xfId="0" applyFont="1" applyAlignment="1"/>
    <xf numFmtId="165" fontId="5" fillId="0" borderId="0" xfId="2" applyNumberFormat="1" applyFont="1" applyFill="1" applyBorder="1" applyAlignment="1"/>
    <xf numFmtId="0" fontId="11" fillId="0" borderId="0" xfId="0" applyFont="1"/>
    <xf numFmtId="0" fontId="0" fillId="0" borderId="0" xfId="0" applyAlignment="1">
      <alignment horizontal="center"/>
    </xf>
    <xf numFmtId="0" fontId="14" fillId="0" borderId="0" xfId="3" applyFont="1" applyAlignment="1">
      <alignment vertical="center"/>
    </xf>
    <xf numFmtId="0" fontId="14" fillId="0" borderId="0" xfId="3" applyFont="1" applyFill="1" applyAlignment="1">
      <alignment vertical="center"/>
    </xf>
    <xf numFmtId="0" fontId="14" fillId="0" borderId="0" xfId="3" applyFont="1" applyBorder="1" applyAlignment="1">
      <alignment horizontal="center"/>
    </xf>
    <xf numFmtId="0" fontId="14" fillId="0" borderId="0" xfId="3" applyFont="1"/>
    <xf numFmtId="0" fontId="14" fillId="0" borderId="0" xfId="0" applyFont="1"/>
    <xf numFmtId="0" fontId="14" fillId="0" borderId="0" xfId="3" applyFont="1" applyAlignment="1">
      <alignment horizontal="center"/>
    </xf>
    <xf numFmtId="0" fontId="1" fillId="0" borderId="0" xfId="0" applyFont="1"/>
    <xf numFmtId="0" fontId="6" fillId="0" borderId="7" xfId="0" applyFont="1" applyFill="1" applyBorder="1" applyAlignment="1">
      <alignment horizontal="center" vertical="center" wrapText="1"/>
    </xf>
    <xf numFmtId="15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6" fillId="0" borderId="0" xfId="3" applyFont="1" applyFill="1" applyAlignment="1">
      <alignment vertical="center"/>
    </xf>
    <xf numFmtId="0" fontId="16" fillId="0" borderId="0" xfId="3" applyFont="1"/>
    <xf numFmtId="0" fontId="16" fillId="0" borderId="0" xfId="0" applyFont="1" applyBorder="1"/>
    <xf numFmtId="2" fontId="16" fillId="0" borderId="0" xfId="5" applyNumberFormat="1" applyFont="1" applyFill="1" applyBorder="1" applyAlignment="1">
      <alignment vertical="center"/>
    </xf>
    <xf numFmtId="0" fontId="16" fillId="0" borderId="0" xfId="3" applyFont="1" applyAlignment="1">
      <alignment horizontal="center"/>
    </xf>
    <xf numFmtId="3" fontId="16" fillId="0" borderId="0" xfId="3" applyNumberFormat="1" applyFont="1" applyFill="1"/>
    <xf numFmtId="3" fontId="16" fillId="0" borderId="0" xfId="3" applyNumberFormat="1" applyFont="1"/>
    <xf numFmtId="0" fontId="16" fillId="0" borderId="0" xfId="0" applyFont="1"/>
    <xf numFmtId="0" fontId="8" fillId="0" borderId="0" xfId="3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/>
    <xf numFmtId="43" fontId="0" fillId="0" borderId="0" xfId="1" applyFont="1"/>
    <xf numFmtId="43" fontId="0" fillId="0" borderId="0" xfId="0" applyNumberFormat="1"/>
    <xf numFmtId="3" fontId="0" fillId="0" borderId="0" xfId="0" applyNumberFormat="1"/>
    <xf numFmtId="0" fontId="16" fillId="0" borderId="0" xfId="3" applyFont="1" applyFill="1"/>
    <xf numFmtId="43" fontId="16" fillId="0" borderId="0" xfId="6" applyFont="1"/>
    <xf numFmtId="0" fontId="18" fillId="0" borderId="0" xfId="3" applyFont="1"/>
    <xf numFmtId="3" fontId="1" fillId="0" borderId="0" xfId="0" applyNumberFormat="1" applyFont="1"/>
    <xf numFmtId="43" fontId="0" fillId="0" borderId="0" xfId="1" applyFont="1" applyFill="1"/>
    <xf numFmtId="0" fontId="6" fillId="0" borderId="4" xfId="0" applyFont="1" applyFill="1" applyBorder="1" applyAlignment="1">
      <alignment horizontal="justify" vertical="center" wrapText="1"/>
    </xf>
    <xf numFmtId="3" fontId="6" fillId="0" borderId="2" xfId="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4" fontId="6" fillId="0" borderId="2" xfId="4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/>
    </xf>
    <xf numFmtId="165" fontId="5" fillId="0" borderId="0" xfId="0" applyNumberFormat="1" applyFont="1"/>
    <xf numFmtId="4" fontId="6" fillId="4" borderId="2" xfId="4" applyNumberFormat="1" applyFont="1" applyFill="1" applyBorder="1" applyAlignment="1">
      <alignment horizontal="center" vertical="center"/>
    </xf>
    <xf numFmtId="10" fontId="6" fillId="4" borderId="2" xfId="5" applyNumberFormat="1" applyFont="1" applyFill="1" applyBorder="1" applyAlignment="1">
      <alignment horizontal="center" vertical="center"/>
    </xf>
    <xf numFmtId="4" fontId="5" fillId="0" borderId="0" xfId="2" applyNumberFormat="1" applyFont="1" applyBorder="1" applyAlignment="1"/>
    <xf numFmtId="3" fontId="6" fillId="0" borderId="0" xfId="3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6" fillId="0" borderId="2" xfId="0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>
      <alignment horizontal="center" vertical="center" wrapText="1"/>
    </xf>
    <xf numFmtId="0" fontId="22" fillId="3" borderId="15" xfId="3" applyFont="1" applyFill="1" applyBorder="1" applyAlignment="1">
      <alignment horizontal="center" vertical="center" wrapText="1"/>
    </xf>
    <xf numFmtId="0" fontId="9" fillId="3" borderId="15" xfId="3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0" fontId="22" fillId="3" borderId="17" xfId="3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3" fontId="6" fillId="0" borderId="2" xfId="3" applyNumberFormat="1" applyFont="1" applyFill="1" applyBorder="1" applyAlignment="1">
      <alignment horizontal="center" vertical="center" wrapText="1"/>
    </xf>
    <xf numFmtId="0" fontId="24" fillId="5" borderId="15" xfId="3" applyFont="1" applyFill="1" applyBorder="1" applyAlignment="1">
      <alignment horizontal="center" vertical="center" wrapText="1"/>
    </xf>
    <xf numFmtId="0" fontId="24" fillId="5" borderId="17" xfId="3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3" fontId="26" fillId="7" borderId="12" xfId="0" applyNumberFormat="1" applyFont="1" applyFill="1" applyBorder="1" applyAlignment="1">
      <alignment horizontal="center" vertical="center"/>
    </xf>
    <xf numFmtId="3" fontId="26" fillId="7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vertical="justify"/>
    </xf>
    <xf numFmtId="0" fontId="10" fillId="0" borderId="0" xfId="0" applyFont="1"/>
    <xf numFmtId="0" fontId="10" fillId="0" borderId="0" xfId="0" applyFont="1" applyAlignment="1">
      <alignment horizontal="center"/>
    </xf>
    <xf numFmtId="10" fontId="12" fillId="0" borderId="0" xfId="9" applyNumberFormat="1" applyFont="1" applyFill="1" applyBorder="1" applyAlignment="1">
      <alignment vertical="center"/>
    </xf>
    <xf numFmtId="43" fontId="12" fillId="0" borderId="0" xfId="9" applyNumberFormat="1" applyFont="1" applyFill="1" applyBorder="1" applyAlignment="1">
      <alignment vertical="center"/>
    </xf>
    <xf numFmtId="43" fontId="12" fillId="0" borderId="0" xfId="5" applyNumberFormat="1" applyFont="1" applyFill="1" applyBorder="1" applyAlignment="1">
      <alignment horizontal="center" vertical="center" wrapText="1"/>
    </xf>
    <xf numFmtId="2" fontId="12" fillId="0" borderId="0" xfId="5" applyNumberFormat="1" applyFont="1" applyFill="1" applyBorder="1" applyAlignment="1">
      <alignment horizontal="center" vertical="center"/>
    </xf>
    <xf numFmtId="3" fontId="12" fillId="0" borderId="0" xfId="5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29" fillId="0" borderId="0" xfId="1" applyNumberFormat="1" applyFont="1" applyFill="1" applyBorder="1" applyAlignment="1">
      <alignment vertical="center"/>
    </xf>
    <xf numFmtId="0" fontId="29" fillId="0" borderId="0" xfId="3" applyFont="1" applyAlignment="1">
      <alignment horizontal="left"/>
    </xf>
    <xf numFmtId="4" fontId="11" fillId="0" borderId="0" xfId="0" applyNumberFormat="1" applyFont="1"/>
    <xf numFmtId="2" fontId="11" fillId="0" borderId="0" xfId="0" applyNumberFormat="1" applyFont="1"/>
    <xf numFmtId="49" fontId="6" fillId="0" borderId="2" xfId="3" applyNumberFormat="1" applyFont="1" applyFill="1" applyBorder="1" applyAlignment="1">
      <alignment horizontal="center" vertical="center" wrapText="1"/>
    </xf>
    <xf numFmtId="49" fontId="6" fillId="0" borderId="6" xfId="3" applyNumberFormat="1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/>
    </xf>
    <xf numFmtId="9" fontId="6" fillId="0" borderId="2" xfId="5" applyFont="1" applyFill="1" applyBorder="1" applyAlignment="1">
      <alignment horizontal="center" vertical="center"/>
    </xf>
    <xf numFmtId="4" fontId="0" fillId="0" borderId="0" xfId="0" applyNumberFormat="1"/>
    <xf numFmtId="0" fontId="6" fillId="4" borderId="2" xfId="5" applyNumberFormat="1" applyFont="1" applyFill="1" applyBorder="1" applyAlignment="1">
      <alignment horizontal="center" vertical="center"/>
    </xf>
    <xf numFmtId="167" fontId="29" fillId="0" borderId="0" xfId="1" applyNumberFormat="1" applyFont="1" applyFill="1" applyBorder="1" applyAlignment="1">
      <alignment vertical="center"/>
    </xf>
    <xf numFmtId="164" fontId="12" fillId="0" borderId="0" xfId="9" applyNumberFormat="1" applyFont="1" applyFill="1" applyBorder="1" applyAlignment="1">
      <alignment vertical="center"/>
    </xf>
    <xf numFmtId="164" fontId="0" fillId="0" borderId="0" xfId="0" applyNumberFormat="1" applyAlignment="1">
      <alignment wrapText="1"/>
    </xf>
    <xf numFmtId="4" fontId="30" fillId="0" borderId="0" xfId="0" applyNumberFormat="1" applyFont="1"/>
    <xf numFmtId="9" fontId="6" fillId="0" borderId="4" xfId="5" applyFont="1" applyFill="1" applyBorder="1" applyAlignment="1">
      <alignment horizontal="center" vertical="center"/>
    </xf>
    <xf numFmtId="164" fontId="0" fillId="0" borderId="0" xfId="0" applyNumberFormat="1"/>
    <xf numFmtId="0" fontId="6" fillId="0" borderId="23" xfId="0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49" fontId="6" fillId="4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justify" vertical="center" wrapText="1"/>
    </xf>
    <xf numFmtId="167" fontId="20" fillId="0" borderId="23" xfId="1" applyNumberFormat="1" applyFont="1" applyFill="1" applyBorder="1" applyAlignment="1">
      <alignment vertical="center"/>
    </xf>
    <xf numFmtId="9" fontId="6" fillId="0" borderId="23" xfId="11" applyFont="1" applyBorder="1" applyAlignment="1">
      <alignment horizontal="center" vertical="center"/>
    </xf>
    <xf numFmtId="9" fontId="6" fillId="0" borderId="23" xfId="3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9" fillId="3" borderId="15" xfId="3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0" fontId="22" fillId="3" borderId="15" xfId="3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10" fillId="0" borderId="0" xfId="3" applyFont="1"/>
    <xf numFmtId="3" fontId="6" fillId="0" borderId="0" xfId="3" applyNumberFormat="1" applyFont="1" applyFill="1" applyBorder="1" applyAlignment="1">
      <alignment horizontal="center" vertical="center" wrapText="1"/>
    </xf>
    <xf numFmtId="0" fontId="22" fillId="3" borderId="14" xfId="3" applyFont="1" applyFill="1" applyBorder="1" applyAlignment="1">
      <alignment horizontal="center" vertical="center" wrapText="1"/>
    </xf>
    <xf numFmtId="0" fontId="17" fillId="3" borderId="31" xfId="3" applyFont="1" applyFill="1" applyBorder="1" applyAlignment="1">
      <alignment horizontal="center" vertical="center"/>
    </xf>
    <xf numFmtId="3" fontId="8" fillId="6" borderId="32" xfId="4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0" fontId="16" fillId="4" borderId="0" xfId="3" applyFont="1" applyFill="1"/>
    <xf numFmtId="43" fontId="16" fillId="4" borderId="0" xfId="6" applyFont="1" applyFill="1"/>
    <xf numFmtId="0" fontId="18" fillId="4" borderId="0" xfId="3" applyFont="1" applyFill="1"/>
    <xf numFmtId="165" fontId="0" fillId="0" borderId="0" xfId="0" applyNumberFormat="1"/>
    <xf numFmtId="166" fontId="6" fillId="0" borderId="8" xfId="0" applyNumberFormat="1" applyFont="1" applyFill="1" applyBorder="1" applyAlignment="1">
      <alignment horizontal="center" vertical="center"/>
    </xf>
    <xf numFmtId="3" fontId="20" fillId="4" borderId="8" xfId="4" applyNumberFormat="1" applyFont="1" applyFill="1" applyBorder="1" applyAlignment="1">
      <alignment vertical="center"/>
    </xf>
    <xf numFmtId="4" fontId="6" fillId="4" borderId="8" xfId="4" applyNumberFormat="1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center"/>
    </xf>
    <xf numFmtId="0" fontId="6" fillId="4" borderId="8" xfId="5" applyNumberFormat="1" applyFont="1" applyFill="1" applyBorder="1" applyAlignment="1">
      <alignment horizontal="center" vertical="center"/>
    </xf>
    <xf numFmtId="3" fontId="6" fillId="0" borderId="8" xfId="3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49" fontId="6" fillId="0" borderId="9" xfId="3" applyNumberFormat="1" applyFont="1" applyFill="1" applyBorder="1" applyAlignment="1">
      <alignment horizontal="center" vertical="center" wrapText="1"/>
    </xf>
    <xf numFmtId="0" fontId="28" fillId="3" borderId="31" xfId="3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49" fontId="6" fillId="4" borderId="34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justify" vertical="center" wrapText="1"/>
    </xf>
    <xf numFmtId="167" fontId="20" fillId="0" borderId="34" xfId="1" applyNumberFormat="1" applyFont="1" applyFill="1" applyBorder="1" applyAlignment="1">
      <alignment vertical="center"/>
    </xf>
    <xf numFmtId="9" fontId="6" fillId="0" borderId="34" xfId="11" applyFont="1" applyBorder="1" applyAlignment="1">
      <alignment horizontal="center" vertical="center"/>
    </xf>
    <xf numFmtId="9" fontId="6" fillId="0" borderId="34" xfId="3" applyNumberFormat="1" applyFont="1" applyBorder="1" applyAlignment="1">
      <alignment horizontal="center" vertical="center"/>
    </xf>
    <xf numFmtId="14" fontId="6" fillId="0" borderId="23" xfId="3" applyNumberFormat="1" applyFont="1" applyBorder="1" applyAlignment="1">
      <alignment horizontal="center" vertical="center"/>
    </xf>
    <xf numFmtId="166" fontId="6" fillId="0" borderId="23" xfId="3" applyNumberFormat="1" applyFont="1" applyBorder="1" applyAlignment="1">
      <alignment horizontal="center" vertical="center"/>
    </xf>
    <xf numFmtId="43" fontId="20" fillId="0" borderId="23" xfId="1" applyFont="1" applyFill="1" applyBorder="1" applyAlignment="1">
      <alignment vertical="center"/>
    </xf>
    <xf numFmtId="0" fontId="30" fillId="0" borderId="0" xfId="0" applyFont="1"/>
    <xf numFmtId="0" fontId="2" fillId="0" borderId="0" xfId="0" applyFont="1"/>
    <xf numFmtId="0" fontId="6" fillId="0" borderId="20" xfId="0" applyFont="1" applyFill="1" applyBorder="1" applyAlignment="1">
      <alignment horizontal="center" vertical="center" wrapText="1"/>
    </xf>
    <xf numFmtId="15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justify" vertical="center" wrapText="1"/>
    </xf>
    <xf numFmtId="3" fontId="20" fillId="4" borderId="10" xfId="4" applyNumberFormat="1" applyFont="1" applyFill="1" applyBorder="1" applyAlignment="1">
      <alignment vertical="center"/>
    </xf>
    <xf numFmtId="4" fontId="6" fillId="4" borderId="10" xfId="4" applyNumberFormat="1" applyFont="1" applyFill="1" applyBorder="1" applyAlignment="1">
      <alignment horizontal="center" vertical="center"/>
    </xf>
    <xf numFmtId="9" fontId="6" fillId="0" borderId="10" xfId="5" applyFont="1" applyFill="1" applyBorder="1" applyAlignment="1">
      <alignment horizontal="center" vertical="center"/>
    </xf>
    <xf numFmtId="10" fontId="6" fillId="4" borderId="10" xfId="5" applyNumberFormat="1" applyFont="1" applyFill="1" applyBorder="1" applyAlignment="1">
      <alignment horizontal="center" vertical="center"/>
    </xf>
    <xf numFmtId="0" fontId="6" fillId="4" borderId="10" xfId="5" applyNumberFormat="1" applyFont="1" applyFill="1" applyBorder="1" applyAlignment="1">
      <alignment horizontal="center" vertical="center"/>
    </xf>
    <xf numFmtId="3" fontId="6" fillId="0" borderId="10" xfId="5" applyNumberFormat="1" applyFont="1" applyFill="1" applyBorder="1" applyAlignment="1">
      <alignment horizontal="center" vertical="center"/>
    </xf>
    <xf numFmtId="3" fontId="6" fillId="0" borderId="10" xfId="3" applyNumberFormat="1" applyFont="1" applyFill="1" applyBorder="1" applyAlignment="1">
      <alignment horizontal="center" vertical="center" wrapText="1"/>
    </xf>
    <xf numFmtId="49" fontId="6" fillId="0" borderId="10" xfId="3" applyNumberFormat="1" applyFont="1" applyFill="1" applyBorder="1" applyAlignment="1">
      <alignment horizontal="center" vertical="center" wrapText="1"/>
    </xf>
    <xf numFmtId="49" fontId="6" fillId="0" borderId="36" xfId="3" applyNumberFormat="1" applyFont="1" applyFill="1" applyBorder="1" applyAlignment="1">
      <alignment horizontal="center" vertical="center" wrapText="1"/>
    </xf>
    <xf numFmtId="3" fontId="20" fillId="0" borderId="2" xfId="1" applyNumberFormat="1" applyFont="1" applyFill="1" applyBorder="1" applyAlignment="1">
      <alignment vertical="center"/>
    </xf>
    <xf numFmtId="0" fontId="9" fillId="3" borderId="15" xfId="3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3" fontId="6" fillId="0" borderId="23" xfId="3" applyNumberFormat="1" applyFont="1" applyBorder="1" applyAlignment="1">
      <alignment horizontal="center" vertical="center"/>
    </xf>
    <xf numFmtId="0" fontId="9" fillId="3" borderId="17" xfId="3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justify" vertical="center"/>
    </xf>
    <xf numFmtId="3" fontId="20" fillId="0" borderId="8" xfId="4" applyNumberFormat="1" applyFont="1" applyFill="1" applyBorder="1" applyAlignment="1">
      <alignment vertical="center"/>
    </xf>
    <xf numFmtId="9" fontId="6" fillId="4" borderId="8" xfId="5" applyFont="1" applyFill="1" applyBorder="1" applyAlignment="1">
      <alignment horizontal="center" vertical="center"/>
    </xf>
    <xf numFmtId="0" fontId="12" fillId="4" borderId="8" xfId="5" applyNumberFormat="1" applyFont="1" applyFill="1" applyBorder="1" applyAlignment="1">
      <alignment horizontal="center" vertical="center"/>
    </xf>
    <xf numFmtId="3" fontId="6" fillId="4" borderId="8" xfId="5" applyNumberFormat="1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3" fontId="8" fillId="6" borderId="38" xfId="4" applyNumberFormat="1" applyFont="1" applyFill="1" applyBorder="1" applyAlignment="1">
      <alignment vertical="center"/>
    </xf>
    <xf numFmtId="43" fontId="16" fillId="0" borderId="0" xfId="1" applyFont="1" applyFill="1"/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166" fontId="6" fillId="0" borderId="40" xfId="0" applyNumberFormat="1" applyFont="1" applyFill="1" applyBorder="1" applyAlignment="1">
      <alignment horizontal="center" vertical="center"/>
    </xf>
    <xf numFmtId="0" fontId="6" fillId="4" borderId="40" xfId="7" applyFont="1" applyFill="1" applyBorder="1" applyAlignment="1">
      <alignment horizontal="justify" vertical="center" wrapText="1"/>
    </xf>
    <xf numFmtId="2" fontId="6" fillId="0" borderId="40" xfId="5" applyNumberFormat="1" applyFont="1" applyFill="1" applyBorder="1" applyAlignment="1">
      <alignment horizontal="center" vertical="center"/>
    </xf>
    <xf numFmtId="9" fontId="6" fillId="0" borderId="40" xfId="11" applyFont="1" applyBorder="1" applyAlignment="1">
      <alignment horizontal="center" vertical="center"/>
    </xf>
    <xf numFmtId="10" fontId="6" fillId="0" borderId="40" xfId="5" applyNumberFormat="1" applyFont="1" applyFill="1" applyBorder="1" applyAlignment="1">
      <alignment horizontal="center" vertical="center"/>
    </xf>
    <xf numFmtId="1" fontId="6" fillId="0" borderId="40" xfId="5" applyNumberFormat="1" applyFont="1" applyFill="1" applyBorder="1" applyAlignment="1">
      <alignment horizontal="center" vertical="center"/>
    </xf>
    <xf numFmtId="3" fontId="6" fillId="0" borderId="40" xfId="5" applyNumberFormat="1" applyFont="1" applyFill="1" applyBorder="1" applyAlignment="1">
      <alignment horizontal="center" vertical="center"/>
    </xf>
    <xf numFmtId="3" fontId="6" fillId="0" borderId="40" xfId="3" applyNumberFormat="1" applyFont="1" applyFill="1" applyBorder="1" applyAlignment="1">
      <alignment horizontal="center" vertical="center" wrapText="1"/>
    </xf>
    <xf numFmtId="0" fontId="6" fillId="0" borderId="40" xfId="3" applyFont="1" applyFill="1" applyBorder="1" applyAlignment="1">
      <alignment horizontal="center" vertical="center" wrapText="1"/>
    </xf>
    <xf numFmtId="0" fontId="6" fillId="0" borderId="41" xfId="3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166" fontId="6" fillId="0" borderId="23" xfId="0" applyNumberFormat="1" applyFont="1" applyFill="1" applyBorder="1" applyAlignment="1">
      <alignment horizontal="center" vertical="center"/>
    </xf>
    <xf numFmtId="0" fontId="6" fillId="4" borderId="23" xfId="7" applyFont="1" applyFill="1" applyBorder="1" applyAlignment="1">
      <alignment horizontal="justify" vertical="center" wrapText="1"/>
    </xf>
    <xf numFmtId="2" fontId="6" fillId="0" borderId="23" xfId="5" applyNumberFormat="1" applyFont="1" applyFill="1" applyBorder="1" applyAlignment="1">
      <alignment horizontal="center" vertical="center"/>
    </xf>
    <xf numFmtId="10" fontId="6" fillId="0" borderId="23" xfId="5" applyNumberFormat="1" applyFont="1" applyFill="1" applyBorder="1" applyAlignment="1">
      <alignment horizontal="center" vertical="center"/>
    </xf>
    <xf numFmtId="1" fontId="6" fillId="0" borderId="23" xfId="5" applyNumberFormat="1" applyFont="1" applyFill="1" applyBorder="1" applyAlignment="1">
      <alignment horizontal="center" vertical="center"/>
    </xf>
    <xf numFmtId="3" fontId="6" fillId="0" borderId="23" xfId="5" applyNumberFormat="1" applyFont="1" applyFill="1" applyBorder="1" applyAlignment="1">
      <alignment horizontal="center" vertical="center"/>
    </xf>
    <xf numFmtId="3" fontId="6" fillId="0" borderId="23" xfId="3" applyNumberFormat="1" applyFont="1" applyFill="1" applyBorder="1" applyAlignment="1">
      <alignment horizontal="center" vertical="center" wrapText="1"/>
    </xf>
    <xf numFmtId="0" fontId="6" fillId="0" borderId="23" xfId="3" applyFont="1" applyFill="1" applyBorder="1" applyAlignment="1">
      <alignment horizontal="center" vertical="center" wrapText="1"/>
    </xf>
    <xf numFmtId="0" fontId="6" fillId="0" borderId="24" xfId="3" applyFont="1" applyFill="1" applyBorder="1" applyAlignment="1">
      <alignment horizontal="center" vertical="center" wrapText="1"/>
    </xf>
    <xf numFmtId="43" fontId="6" fillId="0" borderId="23" xfId="1" applyFont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/>
    </xf>
    <xf numFmtId="166" fontId="6" fillId="0" borderId="44" xfId="0" applyNumberFormat="1" applyFont="1" applyFill="1" applyBorder="1" applyAlignment="1">
      <alignment horizontal="center" vertical="center"/>
    </xf>
    <xf numFmtId="0" fontId="6" fillId="4" borderId="44" xfId="7" applyFont="1" applyFill="1" applyBorder="1" applyAlignment="1">
      <alignment horizontal="justify" vertical="center" wrapText="1"/>
    </xf>
    <xf numFmtId="2" fontId="6" fillId="0" borderId="44" xfId="5" applyNumberFormat="1" applyFont="1" applyFill="1" applyBorder="1" applyAlignment="1">
      <alignment horizontal="center" vertical="center"/>
    </xf>
    <xf numFmtId="10" fontId="6" fillId="0" borderId="44" xfId="5" applyNumberFormat="1" applyFont="1" applyFill="1" applyBorder="1" applyAlignment="1">
      <alignment horizontal="center" vertical="center"/>
    </xf>
    <xf numFmtId="1" fontId="6" fillId="0" borderId="44" xfId="5" applyNumberFormat="1" applyFont="1" applyFill="1" applyBorder="1" applyAlignment="1">
      <alignment horizontal="center" vertical="center"/>
    </xf>
    <xf numFmtId="3" fontId="6" fillId="0" borderId="44" xfId="5" applyNumberFormat="1" applyFont="1" applyFill="1" applyBorder="1" applyAlignment="1">
      <alignment horizontal="center" vertical="center"/>
    </xf>
    <xf numFmtId="3" fontId="6" fillId="0" borderId="44" xfId="3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166" fontId="6" fillId="0" borderId="34" xfId="0" applyNumberFormat="1" applyFont="1" applyFill="1" applyBorder="1" applyAlignment="1">
      <alignment horizontal="center" vertical="center"/>
    </xf>
    <xf numFmtId="0" fontId="6" fillId="4" borderId="34" xfId="7" applyFont="1" applyFill="1" applyBorder="1" applyAlignment="1">
      <alignment horizontal="justify" vertical="center" wrapText="1"/>
    </xf>
    <xf numFmtId="2" fontId="6" fillId="0" borderId="34" xfId="5" applyNumberFormat="1" applyFont="1" applyFill="1" applyBorder="1" applyAlignment="1">
      <alignment horizontal="center" vertical="center"/>
    </xf>
    <xf numFmtId="10" fontId="6" fillId="0" borderId="34" xfId="5" applyNumberFormat="1" applyFont="1" applyFill="1" applyBorder="1" applyAlignment="1">
      <alignment horizontal="center" vertical="center"/>
    </xf>
    <xf numFmtId="1" fontId="6" fillId="0" borderId="34" xfId="5" applyNumberFormat="1" applyFont="1" applyFill="1" applyBorder="1" applyAlignment="1">
      <alignment horizontal="center" vertical="center"/>
    </xf>
    <xf numFmtId="3" fontId="6" fillId="0" borderId="34" xfId="5" applyNumberFormat="1" applyFont="1" applyFill="1" applyBorder="1" applyAlignment="1">
      <alignment horizontal="center" vertical="center"/>
    </xf>
    <xf numFmtId="3" fontId="6" fillId="0" borderId="34" xfId="3" applyNumberFormat="1" applyFont="1" applyFill="1" applyBorder="1" applyAlignment="1">
      <alignment horizontal="center" vertical="center" wrapText="1"/>
    </xf>
    <xf numFmtId="0" fontId="6" fillId="0" borderId="34" xfId="3" applyFont="1" applyFill="1" applyBorder="1" applyAlignment="1">
      <alignment horizontal="center" vertical="center" wrapText="1"/>
    </xf>
    <xf numFmtId="0" fontId="6" fillId="0" borderId="35" xfId="3" applyFont="1" applyFill="1" applyBorder="1" applyAlignment="1">
      <alignment horizontal="center" vertical="center" wrapText="1"/>
    </xf>
    <xf numFmtId="164" fontId="20" fillId="0" borderId="23" xfId="1" applyNumberFormat="1" applyFont="1" applyFill="1" applyBorder="1" applyAlignment="1">
      <alignment vertical="center"/>
    </xf>
    <xf numFmtId="164" fontId="20" fillId="0" borderId="44" xfId="1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 vertical="center" wrapText="1" shrinkToFit="1"/>
    </xf>
    <xf numFmtId="3" fontId="6" fillId="0" borderId="10" xfId="1" applyNumberFormat="1" applyFont="1" applyFill="1" applyBorder="1" applyAlignment="1">
      <alignment horizontal="right" vertical="center" wrapText="1"/>
    </xf>
    <xf numFmtId="164" fontId="5" fillId="0" borderId="0" xfId="0" applyNumberFormat="1" applyFont="1"/>
    <xf numFmtId="3" fontId="8" fillId="6" borderId="45" xfId="4" applyNumberFormat="1" applyFont="1" applyFill="1" applyBorder="1" applyAlignment="1">
      <alignment vertical="center"/>
    </xf>
    <xf numFmtId="3" fontId="5" fillId="0" borderId="0" xfId="0" applyNumberFormat="1" applyFont="1"/>
    <xf numFmtId="0" fontId="35" fillId="4" borderId="22" xfId="3" applyFont="1" applyFill="1" applyBorder="1" applyAlignment="1">
      <alignment horizontal="center" vertical="center" wrapText="1"/>
    </xf>
    <xf numFmtId="0" fontId="35" fillId="4" borderId="4" xfId="3" applyFont="1" applyFill="1" applyBorder="1" applyAlignment="1">
      <alignment horizontal="center" vertical="center" wrapText="1"/>
    </xf>
    <xf numFmtId="0" fontId="32" fillId="4" borderId="4" xfId="3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5" fillId="4" borderId="2" xfId="3" applyFont="1" applyFill="1" applyBorder="1" applyAlignment="1">
      <alignment horizontal="center" vertical="center" wrapText="1"/>
    </xf>
    <xf numFmtId="0" fontId="35" fillId="4" borderId="46" xfId="3" applyFont="1" applyFill="1" applyBorder="1" applyAlignment="1">
      <alignment horizontal="center" vertical="center" wrapText="1"/>
    </xf>
    <xf numFmtId="0" fontId="32" fillId="4" borderId="49" xfId="3" applyFont="1" applyFill="1" applyBorder="1" applyAlignment="1">
      <alignment horizontal="center" vertical="center" wrapText="1"/>
    </xf>
    <xf numFmtId="9" fontId="6" fillId="0" borderId="46" xfId="5" applyFont="1" applyFill="1" applyBorder="1" applyAlignment="1">
      <alignment horizontal="center" vertical="center"/>
    </xf>
    <xf numFmtId="0" fontId="32" fillId="4" borderId="49" xfId="0" applyFont="1" applyFill="1" applyBorder="1" applyAlignment="1">
      <alignment horizontal="center" vertical="center" wrapText="1"/>
    </xf>
    <xf numFmtId="0" fontId="32" fillId="4" borderId="46" xfId="0" applyFont="1" applyFill="1" applyBorder="1" applyAlignment="1">
      <alignment horizontal="center" vertical="center" wrapText="1"/>
    </xf>
    <xf numFmtId="4" fontId="20" fillId="4" borderId="10" xfId="4" applyNumberFormat="1" applyFont="1" applyFill="1" applyBorder="1" applyAlignment="1">
      <alignment horizontal="center" vertical="center"/>
    </xf>
    <xf numFmtId="9" fontId="20" fillId="0" borderId="10" xfId="5" applyFont="1" applyFill="1" applyBorder="1" applyAlignment="1">
      <alignment horizontal="center" vertical="center"/>
    </xf>
    <xf numFmtId="10" fontId="20" fillId="4" borderId="10" xfId="5" applyNumberFormat="1" applyFont="1" applyFill="1" applyBorder="1" applyAlignment="1">
      <alignment horizontal="center" vertical="center"/>
    </xf>
    <xf numFmtId="0" fontId="20" fillId="4" borderId="10" xfId="5" applyNumberFormat="1" applyFont="1" applyFill="1" applyBorder="1" applyAlignment="1">
      <alignment horizontal="center" vertical="center"/>
    </xf>
    <xf numFmtId="3" fontId="20" fillId="0" borderId="10" xfId="5" applyNumberFormat="1" applyFont="1" applyFill="1" applyBorder="1" applyAlignment="1">
      <alignment horizontal="center" vertical="center"/>
    </xf>
    <xf numFmtId="3" fontId="20" fillId="0" borderId="10" xfId="3" applyNumberFormat="1" applyFont="1" applyFill="1" applyBorder="1" applyAlignment="1">
      <alignment horizontal="center" vertical="center" wrapText="1"/>
    </xf>
    <xf numFmtId="0" fontId="35" fillId="0" borderId="2" xfId="3" applyFont="1" applyFill="1" applyBorder="1" applyAlignment="1">
      <alignment horizontal="center" vertical="center" wrapText="1"/>
    </xf>
    <xf numFmtId="3" fontId="20" fillId="0" borderId="10" xfId="4" applyNumberFormat="1" applyFont="1" applyFill="1" applyBorder="1" applyAlignment="1">
      <alignment vertical="center"/>
    </xf>
    <xf numFmtId="4" fontId="20" fillId="0" borderId="10" xfId="4" applyNumberFormat="1" applyFont="1" applyFill="1" applyBorder="1" applyAlignment="1">
      <alignment horizontal="center" vertical="center"/>
    </xf>
    <xf numFmtId="10" fontId="20" fillId="0" borderId="10" xfId="5" applyNumberFormat="1" applyFont="1" applyFill="1" applyBorder="1" applyAlignment="1">
      <alignment horizontal="center" vertical="center"/>
    </xf>
    <xf numFmtId="0" fontId="20" fillId="0" borderId="10" xfId="5" applyNumberFormat="1" applyFont="1" applyFill="1" applyBorder="1" applyAlignment="1">
      <alignment horizontal="center" vertical="center"/>
    </xf>
    <xf numFmtId="3" fontId="20" fillId="0" borderId="10" xfId="1" applyNumberFormat="1" applyFont="1" applyFill="1" applyBorder="1" applyAlignment="1">
      <alignment horizontal="right" vertical="center" wrapText="1"/>
    </xf>
    <xf numFmtId="3" fontId="20" fillId="0" borderId="40" xfId="8" applyNumberFormat="1" applyFont="1" applyFill="1" applyBorder="1" applyAlignment="1">
      <alignment vertical="center"/>
    </xf>
    <xf numFmtId="0" fontId="6" fillId="0" borderId="23" xfId="3" applyFont="1" applyBorder="1" applyAlignment="1">
      <alignment horizontal="center" vertical="center" wrapText="1"/>
    </xf>
    <xf numFmtId="3" fontId="20" fillId="0" borderId="50" xfId="8" applyNumberFormat="1" applyFont="1" applyFill="1" applyBorder="1" applyAlignment="1">
      <alignment vertical="center"/>
    </xf>
    <xf numFmtId="0" fontId="12" fillId="0" borderId="23" xfId="3" applyFont="1" applyBorder="1" applyAlignment="1">
      <alignment horizontal="center" vertical="center"/>
    </xf>
    <xf numFmtId="0" fontId="36" fillId="0" borderId="23" xfId="3" applyFont="1" applyBorder="1" applyAlignment="1">
      <alignment horizontal="center" vertical="center" wrapText="1"/>
    </xf>
    <xf numFmtId="43" fontId="6" fillId="0" borderId="23" xfId="2" applyNumberFormat="1" applyFont="1" applyBorder="1" applyAlignment="1">
      <alignment horizontal="center" vertical="center"/>
    </xf>
    <xf numFmtId="2" fontId="6" fillId="0" borderId="23" xfId="3" applyNumberFormat="1" applyFont="1" applyBorder="1" applyAlignment="1">
      <alignment horizontal="center" vertical="center" wrapText="1"/>
    </xf>
    <xf numFmtId="167" fontId="0" fillId="0" borderId="0" xfId="0" applyNumberFormat="1" applyAlignment="1">
      <alignment wrapText="1"/>
    </xf>
    <xf numFmtId="41" fontId="0" fillId="0" borderId="0" xfId="0" applyNumberFormat="1" applyAlignment="1">
      <alignment wrapText="1"/>
    </xf>
    <xf numFmtId="164" fontId="14" fillId="0" borderId="0" xfId="3" applyNumberFormat="1" applyFont="1" applyAlignment="1">
      <alignment vertical="center"/>
    </xf>
    <xf numFmtId="165" fontId="0" fillId="0" borderId="0" xfId="0" applyNumberFormat="1" applyFont="1"/>
    <xf numFmtId="14" fontId="32" fillId="0" borderId="51" xfId="3" applyNumberFormat="1" applyFont="1" applyFill="1" applyBorder="1" applyAlignment="1">
      <alignment horizontal="center" vertical="center" wrapText="1"/>
    </xf>
    <xf numFmtId="0" fontId="32" fillId="0" borderId="39" xfId="3" applyFont="1" applyFill="1" applyBorder="1" applyAlignment="1">
      <alignment horizontal="center" vertical="center" wrapText="1"/>
    </xf>
    <xf numFmtId="14" fontId="32" fillId="0" borderId="52" xfId="3" applyNumberFormat="1" applyFont="1" applyFill="1" applyBorder="1" applyAlignment="1">
      <alignment horizontal="center" vertical="center" wrapText="1"/>
    </xf>
    <xf numFmtId="0" fontId="32" fillId="0" borderId="42" xfId="3" applyFont="1" applyFill="1" applyBorder="1" applyAlignment="1">
      <alignment horizontal="center" vertical="center" wrapText="1"/>
    </xf>
    <xf numFmtId="14" fontId="32" fillId="0" borderId="53" xfId="3" applyNumberFormat="1" applyFont="1" applyFill="1" applyBorder="1" applyAlignment="1">
      <alignment horizontal="center" vertical="center" wrapText="1"/>
    </xf>
    <xf numFmtId="0" fontId="32" fillId="0" borderId="43" xfId="3" applyFont="1" applyFill="1" applyBorder="1" applyAlignment="1">
      <alignment horizontal="center" vertical="center" wrapText="1"/>
    </xf>
    <xf numFmtId="14" fontId="32" fillId="0" borderId="54" xfId="3" applyNumberFormat="1" applyFont="1" applyFill="1" applyBorder="1" applyAlignment="1">
      <alignment horizontal="center" vertical="center" wrapText="1"/>
    </xf>
    <xf numFmtId="0" fontId="32" fillId="0" borderId="33" xfId="3" applyFont="1" applyFill="1" applyBorder="1" applyAlignment="1">
      <alignment horizontal="center" vertical="center" wrapText="1"/>
    </xf>
    <xf numFmtId="3" fontId="32" fillId="4" borderId="4" xfId="1" applyNumberFormat="1" applyFont="1" applyFill="1" applyBorder="1" applyAlignment="1">
      <alignment horizontal="center" vertical="center" wrapText="1"/>
    </xf>
    <xf numFmtId="3" fontId="32" fillId="4" borderId="49" xfId="1" applyNumberFormat="1" applyFont="1" applyFill="1" applyBorder="1" applyAlignment="1">
      <alignment horizontal="center" vertical="center" wrapText="1"/>
    </xf>
    <xf numFmtId="165" fontId="11" fillId="0" borderId="0" xfId="0" applyNumberFormat="1" applyFont="1"/>
    <xf numFmtId="4" fontId="30" fillId="0" borderId="0" xfId="2" applyNumberFormat="1" applyFont="1" applyFill="1" applyBorder="1" applyAlignment="1"/>
    <xf numFmtId="4" fontId="30" fillId="0" borderId="0" xfId="2" applyNumberFormat="1" applyFont="1" applyBorder="1" applyAlignment="1"/>
    <xf numFmtId="165" fontId="30" fillId="0" borderId="0" xfId="0" applyNumberFormat="1" applyFont="1"/>
    <xf numFmtId="164" fontId="20" fillId="0" borderId="40" xfId="1" applyNumberFormat="1" applyFont="1" applyFill="1" applyBorder="1" applyAlignment="1">
      <alignment vertical="center"/>
    </xf>
    <xf numFmtId="164" fontId="20" fillId="0" borderId="34" xfId="1" applyNumberFormat="1" applyFont="1" applyFill="1" applyBorder="1" applyAlignment="1">
      <alignment vertical="center"/>
    </xf>
    <xf numFmtId="3" fontId="0" fillId="0" borderId="0" xfId="1" applyNumberFormat="1" applyFont="1"/>
    <xf numFmtId="0" fontId="6" fillId="0" borderId="55" xfId="0" applyFont="1" applyBorder="1" applyAlignment="1">
      <alignment horizontal="center" vertical="center"/>
    </xf>
    <xf numFmtId="14" fontId="6" fillId="0" borderId="44" xfId="3" applyNumberFormat="1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 wrapText="1"/>
    </xf>
    <xf numFmtId="166" fontId="6" fillId="0" borderId="44" xfId="3" applyNumberFormat="1" applyFont="1" applyBorder="1" applyAlignment="1">
      <alignment horizontal="center" vertical="center"/>
    </xf>
    <xf numFmtId="49" fontId="6" fillId="4" borderId="44" xfId="0" applyNumberFormat="1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justify" vertical="center" wrapText="1"/>
    </xf>
    <xf numFmtId="167" fontId="20" fillId="0" borderId="44" xfId="1" applyNumberFormat="1" applyFont="1" applyFill="1" applyBorder="1" applyAlignment="1">
      <alignment vertical="center"/>
    </xf>
    <xf numFmtId="2" fontId="6" fillId="0" borderId="44" xfId="3" applyNumberFormat="1" applyFont="1" applyBorder="1" applyAlignment="1">
      <alignment horizontal="center" vertical="center" wrapText="1"/>
    </xf>
    <xf numFmtId="9" fontId="6" fillId="0" borderId="44" xfId="11" applyFont="1" applyBorder="1" applyAlignment="1">
      <alignment horizontal="center" vertical="center"/>
    </xf>
    <xf numFmtId="9" fontId="6" fillId="0" borderId="44" xfId="3" applyNumberFormat="1" applyFont="1" applyBorder="1" applyAlignment="1">
      <alignment horizontal="center" vertical="center"/>
    </xf>
    <xf numFmtId="0" fontId="12" fillId="0" borderId="44" xfId="3" applyFont="1" applyBorder="1" applyAlignment="1">
      <alignment horizontal="center" vertical="center"/>
    </xf>
    <xf numFmtId="43" fontId="6" fillId="0" borderId="44" xfId="2" applyNumberFormat="1" applyFont="1" applyBorder="1" applyAlignment="1">
      <alignment horizontal="center" vertical="center"/>
    </xf>
    <xf numFmtId="3" fontId="6" fillId="0" borderId="44" xfId="3" applyNumberFormat="1" applyFont="1" applyBorder="1" applyAlignment="1">
      <alignment horizontal="center" vertical="center"/>
    </xf>
    <xf numFmtId="43" fontId="20" fillId="0" borderId="50" xfId="8" applyFont="1" applyFill="1" applyBorder="1" applyAlignment="1">
      <alignment vertical="center"/>
    </xf>
    <xf numFmtId="41" fontId="5" fillId="0" borderId="0" xfId="2" applyNumberFormat="1" applyFont="1" applyBorder="1" applyAlignment="1"/>
    <xf numFmtId="3" fontId="6" fillId="0" borderId="46" xfId="5" applyNumberFormat="1" applyFont="1" applyFill="1" applyBorder="1" applyAlignment="1">
      <alignment horizontal="center" vertical="center"/>
    </xf>
    <xf numFmtId="3" fontId="6" fillId="0" borderId="46" xfId="3" applyNumberFormat="1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15" fontId="6" fillId="0" borderId="49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166" fontId="6" fillId="0" borderId="49" xfId="0" applyNumberFormat="1" applyFont="1" applyFill="1" applyBorder="1" applyAlignment="1">
      <alignment horizontal="center" vertical="center"/>
    </xf>
    <xf numFmtId="4" fontId="6" fillId="0" borderId="49" xfId="4" applyNumberFormat="1" applyFont="1" applyFill="1" applyBorder="1" applyAlignment="1">
      <alignment horizontal="center" vertical="center"/>
    </xf>
    <xf numFmtId="9" fontId="6" fillId="0" borderId="49" xfId="5" applyFont="1" applyFill="1" applyBorder="1" applyAlignment="1">
      <alignment horizontal="center" vertical="center"/>
    </xf>
    <xf numFmtId="10" fontId="6" fillId="0" borderId="49" xfId="5" applyNumberFormat="1" applyFont="1" applyFill="1" applyBorder="1" applyAlignment="1">
      <alignment horizontal="center" vertical="center"/>
    </xf>
    <xf numFmtId="0" fontId="6" fillId="0" borderId="49" xfId="5" applyNumberFormat="1" applyFont="1" applyFill="1" applyBorder="1" applyAlignment="1">
      <alignment horizontal="center" vertical="center"/>
    </xf>
    <xf numFmtId="49" fontId="6" fillId="0" borderId="49" xfId="3" applyNumberFormat="1" applyFont="1" applyFill="1" applyBorder="1" applyAlignment="1">
      <alignment horizontal="center" vertical="center" wrapText="1"/>
    </xf>
    <xf numFmtId="0" fontId="6" fillId="0" borderId="49" xfId="3" applyFont="1" applyFill="1" applyBorder="1" applyAlignment="1">
      <alignment horizontal="center" vertical="center" wrapText="1"/>
    </xf>
    <xf numFmtId="0" fontId="6" fillId="0" borderId="57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/>
    </xf>
    <xf numFmtId="9" fontId="6" fillId="4" borderId="2" xfId="5" applyFont="1" applyFill="1" applyBorder="1" applyAlignment="1">
      <alignment horizontal="center" vertical="center"/>
    </xf>
    <xf numFmtId="10" fontId="12" fillId="4" borderId="2" xfId="5" applyNumberFormat="1" applyFont="1" applyFill="1" applyBorder="1" applyAlignment="1">
      <alignment horizontal="center" vertical="center"/>
    </xf>
    <xf numFmtId="3" fontId="6" fillId="4" borderId="2" xfId="5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15" fontId="6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166" fontId="6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justify" vertical="center" wrapText="1"/>
    </xf>
    <xf numFmtId="9" fontId="6" fillId="4" borderId="10" xfId="5" applyFont="1" applyFill="1" applyBorder="1" applyAlignment="1">
      <alignment horizontal="center" vertical="center"/>
    </xf>
    <xf numFmtId="3" fontId="6" fillId="4" borderId="10" xfId="5" applyNumberFormat="1" applyFont="1" applyFill="1" applyBorder="1" applyAlignment="1">
      <alignment horizontal="center" vertical="center"/>
    </xf>
    <xf numFmtId="3" fontId="6" fillId="4" borderId="10" xfId="3" applyNumberFormat="1" applyFont="1" applyFill="1" applyBorder="1" applyAlignment="1">
      <alignment horizontal="center" vertical="center" wrapText="1"/>
    </xf>
    <xf numFmtId="49" fontId="6" fillId="4" borderId="10" xfId="3" applyNumberFormat="1" applyFont="1" applyFill="1" applyBorder="1" applyAlignment="1">
      <alignment horizontal="center" vertical="center" wrapText="1"/>
    </xf>
    <xf numFmtId="49" fontId="6" fillId="4" borderId="36" xfId="3" applyNumberFormat="1" applyFont="1" applyFill="1" applyBorder="1" applyAlignment="1">
      <alignment horizontal="center" vertical="center" wrapText="1"/>
    </xf>
    <xf numFmtId="0" fontId="0" fillId="4" borderId="0" xfId="0" applyFill="1"/>
    <xf numFmtId="0" fontId="6" fillId="4" borderId="1" xfId="0" applyFont="1" applyFill="1" applyBorder="1" applyAlignment="1">
      <alignment horizontal="center" vertical="center" wrapText="1"/>
    </xf>
    <xf numFmtId="15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justify" vertical="center" wrapText="1"/>
    </xf>
    <xf numFmtId="3" fontId="6" fillId="4" borderId="2" xfId="3" applyNumberFormat="1" applyFont="1" applyFill="1" applyBorder="1" applyAlignment="1">
      <alignment horizontal="center" vertical="center" wrapText="1"/>
    </xf>
    <xf numFmtId="49" fontId="6" fillId="4" borderId="2" xfId="3" applyNumberFormat="1" applyFont="1" applyFill="1" applyBorder="1" applyAlignment="1">
      <alignment horizontal="center" vertical="center" wrapText="1"/>
    </xf>
    <xf numFmtId="49" fontId="6" fillId="4" borderId="6" xfId="3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justify" vertical="center" wrapText="1"/>
    </xf>
    <xf numFmtId="164" fontId="20" fillId="4" borderId="8" xfId="4" applyNumberFormat="1" applyFont="1" applyFill="1" applyBorder="1" applyAlignment="1">
      <alignment vertical="center"/>
    </xf>
    <xf numFmtId="164" fontId="20" fillId="0" borderId="8" xfId="1" applyNumberFormat="1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horizontal="right" vertical="center" wrapText="1"/>
    </xf>
    <xf numFmtId="10" fontId="6" fillId="4" borderId="8" xfId="5" applyNumberFormat="1" applyFont="1" applyFill="1" applyBorder="1" applyAlignment="1">
      <alignment horizontal="center" vertical="center"/>
    </xf>
    <xf numFmtId="3" fontId="6" fillId="0" borderId="8" xfId="5" applyNumberFormat="1" applyFont="1" applyFill="1" applyBorder="1" applyAlignment="1">
      <alignment horizontal="center" vertical="center"/>
    </xf>
    <xf numFmtId="9" fontId="6" fillId="0" borderId="40" xfId="5" applyFont="1" applyFill="1" applyBorder="1" applyAlignment="1">
      <alignment horizontal="center" vertical="center"/>
    </xf>
    <xf numFmtId="9" fontId="6" fillId="0" borderId="23" xfId="5" applyFont="1" applyFill="1" applyBorder="1" applyAlignment="1">
      <alignment horizontal="center" vertical="center"/>
    </xf>
    <xf numFmtId="9" fontId="6" fillId="0" borderId="34" xfId="5" applyFont="1" applyFill="1" applyBorder="1" applyAlignment="1">
      <alignment horizontal="center" vertical="center"/>
    </xf>
    <xf numFmtId="164" fontId="20" fillId="4" borderId="40" xfId="1" applyNumberFormat="1" applyFont="1" applyFill="1" applyBorder="1" applyAlignment="1">
      <alignment vertical="center"/>
    </xf>
    <xf numFmtId="164" fontId="20" fillId="4" borderId="44" xfId="1" applyNumberFormat="1" applyFont="1" applyFill="1" applyBorder="1" applyAlignment="1">
      <alignment vertical="center"/>
    </xf>
    <xf numFmtId="164" fontId="20" fillId="4" borderId="34" xfId="4" applyNumberFormat="1" applyFont="1" applyFill="1" applyBorder="1" applyAlignment="1">
      <alignment vertical="center"/>
    </xf>
    <xf numFmtId="164" fontId="20" fillId="4" borderId="23" xfId="4" applyNumberFormat="1" applyFont="1" applyFill="1" applyBorder="1" applyAlignment="1">
      <alignment vertical="center"/>
    </xf>
    <xf numFmtId="15" fontId="37" fillId="0" borderId="50" xfId="0" applyNumberFormat="1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3" fontId="20" fillId="0" borderId="23" xfId="8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justify" vertical="center"/>
    </xf>
    <xf numFmtId="10" fontId="12" fillId="4" borderId="10" xfId="5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justify" vertical="center" wrapText="1"/>
    </xf>
    <xf numFmtId="44" fontId="6" fillId="4" borderId="2" xfId="4" applyNumberFormat="1" applyFont="1" applyFill="1" applyBorder="1" applyAlignment="1">
      <alignment horizontal="center" vertical="center"/>
    </xf>
    <xf numFmtId="44" fontId="6" fillId="4" borderId="2" xfId="5" applyNumberFormat="1" applyFont="1" applyFill="1" applyBorder="1" applyAlignment="1">
      <alignment horizontal="center" vertical="center"/>
    </xf>
    <xf numFmtId="44" fontId="6" fillId="4" borderId="2" xfId="3" applyNumberFormat="1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3" fontId="20" fillId="0" borderId="8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165" fontId="0" fillId="0" borderId="0" xfId="0" applyNumberFormat="1" applyAlignment="1">
      <alignment wrapText="1"/>
    </xf>
    <xf numFmtId="41" fontId="20" fillId="0" borderId="23" xfId="1" applyNumberFormat="1" applyFont="1" applyFill="1" applyBorder="1" applyAlignment="1">
      <alignment vertical="center"/>
    </xf>
    <xf numFmtId="0" fontId="6" fillId="0" borderId="23" xfId="11" applyNumberFormat="1" applyFont="1" applyBorder="1" applyAlignment="1">
      <alignment horizontal="center" vertical="center"/>
    </xf>
    <xf numFmtId="0" fontId="6" fillId="0" borderId="23" xfId="2" applyNumberFormat="1" applyFont="1" applyBorder="1" applyAlignment="1">
      <alignment horizontal="center" vertical="center"/>
    </xf>
    <xf numFmtId="41" fontId="20" fillId="0" borderId="44" xfId="1" applyNumberFormat="1" applyFont="1" applyFill="1" applyBorder="1" applyAlignment="1">
      <alignment vertical="center"/>
    </xf>
    <xf numFmtId="0" fontId="6" fillId="0" borderId="44" xfId="11" applyNumberFormat="1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/>
    </xf>
    <xf numFmtId="0" fontId="6" fillId="0" borderId="44" xfId="2" applyNumberFormat="1" applyFont="1" applyBorder="1" applyAlignment="1">
      <alignment horizontal="center" vertical="center"/>
    </xf>
    <xf numFmtId="41" fontId="20" fillId="0" borderId="34" xfId="1" applyNumberFormat="1" applyFont="1" applyFill="1" applyBorder="1" applyAlignment="1">
      <alignment vertical="center"/>
    </xf>
    <xf numFmtId="3" fontId="20" fillId="0" borderId="34" xfId="1" applyNumberFormat="1" applyFont="1" applyFill="1" applyBorder="1" applyAlignment="1">
      <alignment vertical="center"/>
    </xf>
    <xf numFmtId="2" fontId="6" fillId="0" borderId="34" xfId="3" applyNumberFormat="1" applyFont="1" applyBorder="1" applyAlignment="1">
      <alignment horizontal="center" vertical="center"/>
    </xf>
    <xf numFmtId="3" fontId="6" fillId="0" borderId="34" xfId="3" applyNumberFormat="1" applyFont="1" applyBorder="1" applyAlignment="1">
      <alignment horizontal="center" vertical="center"/>
    </xf>
    <xf numFmtId="41" fontId="29" fillId="3" borderId="32" xfId="1" applyNumberFormat="1" applyFont="1" applyFill="1" applyBorder="1" applyAlignment="1">
      <alignment vertical="center"/>
    </xf>
    <xf numFmtId="3" fontId="29" fillId="3" borderId="32" xfId="1" applyNumberFormat="1" applyFont="1" applyFill="1" applyBorder="1" applyAlignment="1">
      <alignment vertical="center"/>
    </xf>
    <xf numFmtId="4" fontId="12" fillId="0" borderId="0" xfId="9" applyNumberFormat="1" applyFont="1" applyFill="1" applyBorder="1" applyAlignment="1">
      <alignment vertical="center"/>
    </xf>
    <xf numFmtId="9" fontId="12" fillId="0" borderId="0" xfId="9" applyFont="1" applyFill="1" applyBorder="1" applyAlignment="1">
      <alignment vertical="center"/>
    </xf>
    <xf numFmtId="9" fontId="12" fillId="0" borderId="0" xfId="5" applyFont="1" applyFill="1" applyBorder="1" applyAlignment="1">
      <alignment horizontal="center" vertical="center" wrapText="1"/>
    </xf>
    <xf numFmtId="10" fontId="12" fillId="0" borderId="0" xfId="5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3" fontId="20" fillId="0" borderId="44" xfId="8" applyNumberFormat="1" applyFont="1" applyFill="1" applyBorder="1" applyAlignment="1">
      <alignment vertical="center"/>
    </xf>
    <xf numFmtId="15" fontId="6" fillId="0" borderId="34" xfId="3" applyNumberFormat="1" applyFont="1" applyBorder="1" applyAlignment="1">
      <alignment horizontal="center" vertical="center"/>
    </xf>
    <xf numFmtId="4" fontId="6" fillId="0" borderId="34" xfId="3" applyNumberFormat="1" applyFont="1" applyBorder="1" applyAlignment="1">
      <alignment horizontal="center" vertical="center"/>
    </xf>
    <xf numFmtId="10" fontId="6" fillId="0" borderId="34" xfId="3" applyNumberFormat="1" applyFont="1" applyBorder="1" applyAlignment="1">
      <alignment horizontal="center" vertical="center"/>
    </xf>
    <xf numFmtId="3" fontId="20" fillId="0" borderId="49" xfId="4" applyNumberFormat="1" applyFont="1" applyFill="1" applyBorder="1" applyAlignment="1">
      <alignment vertical="center"/>
    </xf>
    <xf numFmtId="3" fontId="20" fillId="4" borderId="49" xfId="4" applyNumberFormat="1" applyFont="1" applyFill="1" applyBorder="1" applyAlignment="1">
      <alignment vertical="center"/>
    </xf>
    <xf numFmtId="3" fontId="20" fillId="0" borderId="46" xfId="1" applyNumberFormat="1" applyFont="1" applyFill="1" applyBorder="1" applyAlignment="1">
      <alignment vertical="center"/>
    </xf>
    <xf numFmtId="3" fontId="20" fillId="0" borderId="2" xfId="4" applyNumberFormat="1" applyFont="1" applyFill="1" applyBorder="1" applyAlignment="1">
      <alignment vertical="center"/>
    </xf>
    <xf numFmtId="3" fontId="20" fillId="4" borderId="2" xfId="1" applyNumberFormat="1" applyFont="1" applyFill="1" applyBorder="1" applyAlignment="1">
      <alignment vertical="center"/>
    </xf>
    <xf numFmtId="3" fontId="20" fillId="4" borderId="2" xfId="4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right" vertical="center" wrapText="1"/>
    </xf>
    <xf numFmtId="3" fontId="6" fillId="4" borderId="10" xfId="1" applyNumberFormat="1" applyFont="1" applyFill="1" applyBorder="1" applyAlignment="1">
      <alignment horizontal="right" vertical="center" wrapText="1"/>
    </xf>
    <xf numFmtId="3" fontId="6" fillId="4" borderId="2" xfId="1" applyNumberFormat="1" applyFont="1" applyFill="1" applyBorder="1" applyAlignment="1">
      <alignment horizontal="right" vertical="center" wrapText="1"/>
    </xf>
    <xf numFmtId="3" fontId="20" fillId="0" borderId="10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9" fillId="3" borderId="59" xfId="3" applyFont="1" applyFill="1" applyBorder="1" applyAlignment="1">
      <alignment horizontal="center" vertical="center" wrapText="1"/>
    </xf>
    <xf numFmtId="0" fontId="38" fillId="0" borderId="23" xfId="3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5" xfId="3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17" fontId="15" fillId="0" borderId="11" xfId="3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25" xfId="2" applyNumberFormat="1" applyFont="1" applyFill="1" applyBorder="1" applyAlignment="1">
      <alignment horizontal="center"/>
    </xf>
    <xf numFmtId="165" fontId="5" fillId="0" borderId="58" xfId="2" applyNumberFormat="1" applyFont="1" applyFill="1" applyBorder="1" applyAlignment="1">
      <alignment horizontal="center"/>
    </xf>
    <xf numFmtId="165" fontId="5" fillId="0" borderId="26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7" xfId="2" applyNumberFormat="1" applyFont="1" applyFill="1" applyBorder="1" applyAlignment="1">
      <alignment horizontal="center"/>
    </xf>
    <xf numFmtId="165" fontId="5" fillId="0" borderId="47" xfId="2" applyNumberFormat="1" applyFont="1" applyFill="1" applyBorder="1" applyAlignment="1">
      <alignment horizontal="center"/>
    </xf>
    <xf numFmtId="165" fontId="5" fillId="0" borderId="28" xfId="2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29" xfId="2" applyNumberFormat="1" applyFont="1" applyFill="1" applyBorder="1" applyAlignment="1">
      <alignment horizontal="center"/>
    </xf>
    <xf numFmtId="165" fontId="5" fillId="0" borderId="48" xfId="2" applyNumberFormat="1" applyFont="1" applyFill="1" applyBorder="1" applyAlignment="1">
      <alignment horizontal="center"/>
    </xf>
    <xf numFmtId="165" fontId="5" fillId="0" borderId="30" xfId="2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5" fillId="0" borderId="18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22" fillId="3" borderId="15" xfId="3" applyFont="1" applyFill="1" applyBorder="1" applyAlignment="1">
      <alignment horizontal="center" vertical="center" wrapText="1"/>
    </xf>
    <xf numFmtId="0" fontId="22" fillId="3" borderId="17" xfId="3" applyFont="1" applyFill="1" applyBorder="1" applyAlignment="1">
      <alignment horizontal="center" vertical="center" wrapText="1"/>
    </xf>
    <xf numFmtId="3" fontId="9" fillId="6" borderId="15" xfId="3" applyNumberFormat="1" applyFont="1" applyFill="1" applyBorder="1" applyAlignment="1">
      <alignment horizontal="center" vertical="center" wrapText="1"/>
    </xf>
    <xf numFmtId="3" fontId="9" fillId="6" borderId="17" xfId="3" applyNumberFormat="1" applyFont="1" applyFill="1" applyBorder="1" applyAlignment="1">
      <alignment horizontal="center" vertical="center" wrapText="1"/>
    </xf>
    <xf numFmtId="3" fontId="9" fillId="3" borderId="15" xfId="3" applyNumberFormat="1" applyFont="1" applyFill="1" applyBorder="1" applyAlignment="1">
      <alignment horizontal="center" vertical="center" wrapText="1"/>
    </xf>
    <xf numFmtId="3" fontId="9" fillId="3" borderId="17" xfId="3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/>
    <xf numFmtId="0" fontId="33" fillId="0" borderId="2" xfId="0" applyFont="1" applyBorder="1" applyAlignment="1"/>
    <xf numFmtId="165" fontId="5" fillId="0" borderId="2" xfId="2" applyNumberFormat="1" applyFont="1" applyFill="1" applyBorder="1" applyAlignment="1">
      <alignment horizontal="center"/>
    </xf>
    <xf numFmtId="165" fontId="5" fillId="0" borderId="6" xfId="2" applyNumberFormat="1" applyFont="1" applyFill="1" applyBorder="1" applyAlignment="1">
      <alignment horizontal="center"/>
    </xf>
    <xf numFmtId="0" fontId="33" fillId="0" borderId="7" xfId="0" applyFont="1" applyFill="1" applyBorder="1" applyAlignment="1"/>
    <xf numFmtId="0" fontId="33" fillId="0" borderId="8" xfId="0" applyFont="1" applyFill="1" applyBorder="1" applyAlignment="1"/>
    <xf numFmtId="165" fontId="5" fillId="0" borderId="8" xfId="2" applyNumberFormat="1" applyFont="1" applyFill="1" applyBorder="1" applyAlignment="1">
      <alignment horizontal="center"/>
    </xf>
    <xf numFmtId="165" fontId="5" fillId="0" borderId="9" xfId="2" applyNumberFormat="1" applyFont="1" applyFill="1" applyBorder="1" applyAlignment="1">
      <alignment horizontal="center"/>
    </xf>
    <xf numFmtId="0" fontId="33" fillId="0" borderId="3" xfId="0" applyFont="1" applyBorder="1" applyAlignment="1"/>
    <xf numFmtId="0" fontId="33" fillId="0" borderId="4" xfId="0" applyFont="1" applyBorder="1" applyAlignment="1"/>
    <xf numFmtId="165" fontId="5" fillId="0" borderId="4" xfId="2" applyNumberFormat="1" applyFont="1" applyFill="1" applyBorder="1" applyAlignment="1">
      <alignment horizontal="center"/>
    </xf>
    <xf numFmtId="165" fontId="5" fillId="0" borderId="5" xfId="2" applyNumberFormat="1" applyFont="1" applyFill="1" applyBorder="1" applyAlignment="1">
      <alignment horizontal="center"/>
    </xf>
    <xf numFmtId="0" fontId="34" fillId="0" borderId="18" xfId="0" applyFont="1" applyBorder="1" applyAlignment="1">
      <alignment vertical="top" wrapText="1"/>
    </xf>
    <xf numFmtId="0" fontId="34" fillId="0" borderId="19" xfId="0" applyFont="1" applyBorder="1" applyAlignment="1">
      <alignment vertical="top" wrapText="1"/>
    </xf>
    <xf numFmtId="0" fontId="25" fillId="2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5" fontId="5" fillId="0" borderId="2" xfId="2" applyNumberFormat="1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7" fillId="0" borderId="0" xfId="0" quotePrefix="1" applyFont="1" applyAlignment="1">
      <alignment horizontal="left" vertical="center" wrapText="1"/>
    </xf>
    <xf numFmtId="15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49" fontId="27" fillId="0" borderId="0" xfId="0" applyNumberFormat="1" applyFont="1" applyAlignment="1">
      <alignment horizontal="left" vertical="center" wrapText="1"/>
    </xf>
    <xf numFmtId="164" fontId="5" fillId="0" borderId="27" xfId="1" applyNumberFormat="1" applyFont="1" applyFill="1" applyBorder="1" applyAlignment="1">
      <alignment horizontal="center"/>
    </xf>
    <xf numFmtId="164" fontId="5" fillId="0" borderId="28" xfId="1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 wrapText="1"/>
    </xf>
    <xf numFmtId="165" fontId="5" fillId="0" borderId="25" xfId="2" applyNumberFormat="1" applyFont="1" applyFill="1" applyBorder="1" applyAlignment="1">
      <alignment horizontal="right"/>
    </xf>
    <xf numFmtId="165" fontId="5" fillId="0" borderId="26" xfId="2" applyNumberFormat="1" applyFont="1" applyFill="1" applyBorder="1" applyAlignment="1">
      <alignment horizontal="right"/>
    </xf>
    <xf numFmtId="0" fontId="39" fillId="2" borderId="0" xfId="0" applyFont="1" applyFill="1" applyAlignment="1">
      <alignment horizontal="center" vertical="center" wrapText="1"/>
    </xf>
  </cellXfs>
  <cellStyles count="12">
    <cellStyle name="Millares" xfId="1" builtinId="3"/>
    <cellStyle name="Millares 14 10" xfId="8"/>
    <cellStyle name="Millares 2 3" xfId="4"/>
    <cellStyle name="Millares 32" xfId="6"/>
    <cellStyle name="Millares 5" xfId="10"/>
    <cellStyle name="Moneda" xfId="2" builtinId="4"/>
    <cellStyle name="Normal" xfId="0" builtinId="0"/>
    <cellStyle name="Normal 10" xfId="7"/>
    <cellStyle name="Normal 2" xfId="3"/>
    <cellStyle name="Porcentaje" xfId="11" builtinId="5"/>
    <cellStyle name="Porcentual 14 10" xfId="9"/>
    <cellStyle name="Porcentual 2 3" xfId="5"/>
  </cellStyles>
  <dxfs count="0"/>
  <tableStyles count="0" defaultTableStyle="TableStyleMedium2" defaultPivotStyle="PivotStyleLight16"/>
  <colors>
    <mruColors>
      <color rgb="FF99CCFF"/>
      <color rgb="FF33CCFF"/>
      <color rgb="FF66FF66"/>
      <color rgb="FFFFCCFF"/>
      <color rgb="FFFF99CC"/>
      <color rgb="FFCC99FF"/>
      <color rgb="FFFFFF66"/>
      <color rgb="FF66FF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19050</xdr:rowOff>
    </xdr:from>
    <xdr:to>
      <xdr:col>3</xdr:col>
      <xdr:colOff>161925</xdr:colOff>
      <xdr:row>2</xdr:row>
      <xdr:rowOff>495300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09550"/>
          <a:ext cx="2952750" cy="1219200"/>
        </a:xfrm>
        <a:prstGeom prst="rect">
          <a:avLst/>
        </a:prstGeom>
      </xdr:spPr>
    </xdr:pic>
    <xdr:clientData/>
  </xdr:twoCellAnchor>
  <xdr:twoCellAnchor editAs="oneCell">
    <xdr:from>
      <xdr:col>17</xdr:col>
      <xdr:colOff>62251</xdr:colOff>
      <xdr:row>1</xdr:row>
      <xdr:rowOff>9525</xdr:rowOff>
    </xdr:from>
    <xdr:to>
      <xdr:col>19</xdr:col>
      <xdr:colOff>662164</xdr:colOff>
      <xdr:row>2</xdr:row>
      <xdr:rowOff>514350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92476" y="200025"/>
          <a:ext cx="2828763" cy="124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342900</xdr:colOff>
      <xdr:row>0</xdr:row>
      <xdr:rowOff>47625</xdr:rowOff>
    </xdr:from>
    <xdr:to>
      <xdr:col>19</xdr:col>
      <xdr:colOff>590388</xdr:colOff>
      <xdr:row>3</xdr:row>
      <xdr:rowOff>409575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0" y="47625"/>
          <a:ext cx="2828763" cy="12477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66675</xdr:rowOff>
    </xdr:from>
    <xdr:to>
      <xdr:col>3</xdr:col>
      <xdr:colOff>295276</xdr:colOff>
      <xdr:row>3</xdr:row>
      <xdr:rowOff>400050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66675"/>
          <a:ext cx="2867026" cy="121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286773</xdr:colOff>
      <xdr:row>1</xdr:row>
      <xdr:rowOff>71689</xdr:rowOff>
    </xdr:from>
    <xdr:to>
      <xdr:col>19</xdr:col>
      <xdr:colOff>647229</xdr:colOff>
      <xdr:row>3</xdr:row>
      <xdr:rowOff>28980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79676" y="266286"/>
          <a:ext cx="2828763" cy="1247775"/>
        </a:xfrm>
        <a:prstGeom prst="rect">
          <a:avLst/>
        </a:prstGeom>
      </xdr:spPr>
    </xdr:pic>
    <xdr:clientData/>
  </xdr:twoCellAnchor>
  <xdr:twoCellAnchor editAs="oneCell">
    <xdr:from>
      <xdr:col>0</xdr:col>
      <xdr:colOff>92178</xdr:colOff>
      <xdr:row>1</xdr:row>
      <xdr:rowOff>71694</xdr:rowOff>
    </xdr:from>
    <xdr:to>
      <xdr:col>3</xdr:col>
      <xdr:colOff>363180</xdr:colOff>
      <xdr:row>3</xdr:row>
      <xdr:rowOff>27551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78" y="266291"/>
          <a:ext cx="3220679" cy="12463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19050</xdr:colOff>
      <xdr:row>3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2895600" cy="1362075"/>
        </a:xfrm>
        <a:prstGeom prst="rect">
          <a:avLst/>
        </a:prstGeom>
      </xdr:spPr>
    </xdr:pic>
    <xdr:clientData/>
  </xdr:twoCellAnchor>
  <xdr:twoCellAnchor editAs="oneCell">
    <xdr:from>
      <xdr:col>15</xdr:col>
      <xdr:colOff>390524</xdr:colOff>
      <xdr:row>1</xdr:row>
      <xdr:rowOff>19050</xdr:rowOff>
    </xdr:from>
    <xdr:to>
      <xdr:col>19</xdr:col>
      <xdr:colOff>676274</xdr:colOff>
      <xdr:row>3</xdr:row>
      <xdr:rowOff>209884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82524" y="209550"/>
          <a:ext cx="2981325" cy="135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Normal="100" workbookViewId="0">
      <pane ySplit="1" topLeftCell="A8" activePane="bottomLeft" state="frozen"/>
      <selection pane="bottomLeft" sqref="A1:T52"/>
    </sheetView>
  </sheetViews>
  <sheetFormatPr baseColWidth="10" defaultRowHeight="15"/>
  <cols>
    <col min="1" max="1" width="11.42578125" customWidth="1"/>
    <col min="2" max="2" width="14.140625" customWidth="1"/>
    <col min="3" max="3" width="16.7109375" customWidth="1"/>
    <col min="4" max="4" width="5.7109375" customWidth="1"/>
    <col min="5" max="5" width="7.7109375" customWidth="1"/>
    <col min="6" max="6" width="33.42578125" customWidth="1"/>
    <col min="7" max="7" width="13.7109375" customWidth="1"/>
    <col min="8" max="8" width="14.140625" customWidth="1"/>
    <col min="9" max="9" width="15.42578125" customWidth="1"/>
    <col min="10" max="10" width="7.5703125" customWidth="1"/>
    <col min="11" max="11" width="9.28515625" style="10" customWidth="1"/>
    <col min="12" max="12" width="7.85546875" style="10" customWidth="1"/>
    <col min="13" max="13" width="8.42578125" customWidth="1"/>
    <col min="14" max="14" width="7.7109375" customWidth="1"/>
    <col min="15" max="15" width="10.42578125" customWidth="1"/>
    <col min="16" max="16" width="9" customWidth="1"/>
    <col min="17" max="17" width="8.5703125" style="5" customWidth="1"/>
    <col min="18" max="18" width="11.7109375" customWidth="1"/>
    <col min="19" max="19" width="21.7109375" customWidth="1"/>
    <col min="20" max="20" width="10.285156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0">
      <c r="F1" s="2"/>
    </row>
    <row r="2" spans="1:20" ht="58.5" customHeight="1">
      <c r="A2" s="393" t="s">
        <v>12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</row>
    <row r="3" spans="1:20" ht="58.5" customHeight="1">
      <c r="A3" s="414" t="s">
        <v>434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390"/>
      <c r="T3" s="390"/>
    </row>
    <row r="4" spans="1:20" ht="40.5" customHeight="1">
      <c r="A4" s="394" t="s">
        <v>60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</row>
    <row r="5" spans="1:20" ht="15.75" thickBot="1">
      <c r="A5" s="1"/>
      <c r="B5" s="1"/>
      <c r="F5" s="357"/>
      <c r="I5" s="35"/>
      <c r="J5" s="1"/>
    </row>
    <row r="6" spans="1:20" s="4" customFormat="1" ht="24.95" customHeight="1">
      <c r="A6" s="399" t="s">
        <v>10</v>
      </c>
      <c r="B6" s="400"/>
      <c r="C6" s="401">
        <v>166299626.58000001</v>
      </c>
      <c r="D6" s="402">
        <v>166298113.59</v>
      </c>
      <c r="E6" s="403">
        <v>166298113.59</v>
      </c>
      <c r="F6" s="6"/>
      <c r="G6" s="274"/>
      <c r="H6" s="274"/>
      <c r="I6" s="35"/>
      <c r="J6" s="7"/>
      <c r="K6" s="3"/>
      <c r="L6" s="3"/>
      <c r="Q6" s="5"/>
    </row>
    <row r="7" spans="1:20" s="4" customFormat="1" ht="18.75" customHeight="1">
      <c r="A7" s="415" t="s">
        <v>11</v>
      </c>
      <c r="B7" s="416"/>
      <c r="C7" s="406">
        <f>G50</f>
        <v>163241309.66999999</v>
      </c>
      <c r="D7" s="407"/>
      <c r="E7" s="408"/>
      <c r="F7" s="6"/>
      <c r="G7" s="99"/>
      <c r="H7" s="271"/>
      <c r="J7" s="7"/>
      <c r="K7" s="3"/>
      <c r="L7" s="3"/>
      <c r="Q7" s="5"/>
    </row>
    <row r="8" spans="1:20" s="4" customFormat="1" ht="24.95" customHeight="1">
      <c r="A8" s="404" t="s">
        <v>0</v>
      </c>
      <c r="B8" s="405"/>
      <c r="C8" s="406">
        <f>H50</f>
        <v>108680794.00000001</v>
      </c>
      <c r="D8" s="407"/>
      <c r="E8" s="408"/>
      <c r="F8" s="6"/>
      <c r="G8" s="274"/>
      <c r="H8" s="274"/>
      <c r="I8" s="35"/>
      <c r="J8" s="7"/>
      <c r="K8" s="3"/>
      <c r="L8" s="3"/>
      <c r="Q8" s="5"/>
    </row>
    <row r="9" spans="1:20" s="4" customFormat="1" ht="24.95" customHeight="1" thickBot="1">
      <c r="A9" s="409" t="s">
        <v>1</v>
      </c>
      <c r="B9" s="410"/>
      <c r="C9" s="411">
        <f>I50</f>
        <v>54560515.670000002</v>
      </c>
      <c r="D9" s="412"/>
      <c r="E9" s="413"/>
      <c r="F9" s="272"/>
      <c r="G9" s="273"/>
      <c r="H9" s="6"/>
      <c r="J9" s="7"/>
      <c r="K9" s="3"/>
      <c r="L9" s="3"/>
      <c r="Q9" s="5"/>
    </row>
    <row r="10" spans="1:20" ht="15.75" thickBot="1">
      <c r="G10" s="42"/>
      <c r="H10" s="35"/>
      <c r="I10" s="35"/>
      <c r="K10" s="35"/>
    </row>
    <row r="11" spans="1:20" s="10" customFormat="1" ht="16.5" thickTop="1" thickBot="1">
      <c r="A11" s="11"/>
      <c r="B11" s="11"/>
      <c r="C11" s="11"/>
      <c r="D11" s="11"/>
      <c r="E11" s="12"/>
      <c r="F11" s="11"/>
      <c r="G11" s="75" t="s">
        <v>2</v>
      </c>
      <c r="H11" s="76" t="s">
        <v>3</v>
      </c>
      <c r="I11" s="92" t="s">
        <v>4</v>
      </c>
      <c r="J11" s="13"/>
      <c r="K11" s="14"/>
      <c r="L11" s="14"/>
      <c r="M11" s="15"/>
      <c r="N11" s="15"/>
      <c r="O11" s="15"/>
      <c r="P11" s="16"/>
      <c r="Q11" s="16"/>
      <c r="R11" s="16"/>
      <c r="S11" s="398" t="s">
        <v>405</v>
      </c>
      <c r="T11" s="398"/>
    </row>
    <row r="12" spans="1:20" s="10" customFormat="1" ht="19.5" customHeight="1" thickBot="1">
      <c r="A12" s="61" t="s">
        <v>37</v>
      </c>
      <c r="B12" s="60" t="s">
        <v>38</v>
      </c>
      <c r="C12" s="60" t="s">
        <v>39</v>
      </c>
      <c r="D12" s="396" t="s">
        <v>40</v>
      </c>
      <c r="E12" s="70" t="s">
        <v>41</v>
      </c>
      <c r="F12" s="396" t="s">
        <v>5</v>
      </c>
      <c r="G12" s="419" t="s">
        <v>6</v>
      </c>
      <c r="H12" s="421" t="s">
        <v>6</v>
      </c>
      <c r="I12" s="421" t="s">
        <v>6</v>
      </c>
      <c r="J12" s="60" t="s">
        <v>24</v>
      </c>
      <c r="K12" s="60" t="s">
        <v>25</v>
      </c>
      <c r="L12" s="60" t="s">
        <v>26</v>
      </c>
      <c r="M12" s="395" t="s">
        <v>27</v>
      </c>
      <c r="N12" s="395"/>
      <c r="O12" s="395" t="s">
        <v>7</v>
      </c>
      <c r="P12" s="395"/>
      <c r="Q12" s="395"/>
      <c r="R12" s="417" t="s">
        <v>46</v>
      </c>
      <c r="S12" s="396" t="s">
        <v>8</v>
      </c>
      <c r="T12" s="60" t="s">
        <v>28</v>
      </c>
    </row>
    <row r="13" spans="1:20" s="10" customFormat="1" ht="24.75" customHeight="1" thickTop="1" thickBot="1">
      <c r="A13" s="63" t="s">
        <v>42</v>
      </c>
      <c r="B13" s="63" t="s">
        <v>43</v>
      </c>
      <c r="C13" s="63" t="s">
        <v>44</v>
      </c>
      <c r="D13" s="397"/>
      <c r="E13" s="71" t="s">
        <v>45</v>
      </c>
      <c r="F13" s="397"/>
      <c r="G13" s="420"/>
      <c r="H13" s="422"/>
      <c r="I13" s="422"/>
      <c r="J13" s="63" t="s">
        <v>29</v>
      </c>
      <c r="K13" s="64" t="s">
        <v>30</v>
      </c>
      <c r="L13" s="63" t="s">
        <v>31</v>
      </c>
      <c r="M13" s="65" t="s">
        <v>32</v>
      </c>
      <c r="N13" s="66" t="s">
        <v>33</v>
      </c>
      <c r="O13" s="67" t="s">
        <v>6</v>
      </c>
      <c r="P13" s="65" t="s">
        <v>34</v>
      </c>
      <c r="Q13" s="65" t="s">
        <v>35</v>
      </c>
      <c r="R13" s="418"/>
      <c r="S13" s="397"/>
      <c r="T13" s="63" t="s">
        <v>36</v>
      </c>
    </row>
    <row r="14" spans="1:20" s="58" customFormat="1" ht="42.75">
      <c r="A14" s="295" t="s">
        <v>13</v>
      </c>
      <c r="B14" s="296">
        <v>45322</v>
      </c>
      <c r="C14" s="297" t="s">
        <v>62</v>
      </c>
      <c r="D14" s="298" t="s">
        <v>14</v>
      </c>
      <c r="E14" s="299">
        <v>2</v>
      </c>
      <c r="F14" s="350" t="s">
        <v>20</v>
      </c>
      <c r="G14" s="380">
        <v>1987453.65</v>
      </c>
      <c r="H14" s="381">
        <v>1684472.4499999997</v>
      </c>
      <c r="I14" s="382">
        <v>302981.20000000019</v>
      </c>
      <c r="J14" s="300" t="s">
        <v>18</v>
      </c>
      <c r="K14" s="301">
        <v>0.84755307375344313</v>
      </c>
      <c r="L14" s="301">
        <v>0.89539999999999997</v>
      </c>
      <c r="M14" s="302" t="s">
        <v>63</v>
      </c>
      <c r="N14" s="303">
        <v>1</v>
      </c>
      <c r="O14" s="293">
        <v>948990</v>
      </c>
      <c r="P14" s="294">
        <v>379596</v>
      </c>
      <c r="Q14" s="294">
        <v>569394</v>
      </c>
      <c r="R14" s="304" t="s">
        <v>58</v>
      </c>
      <c r="S14" s="305" t="s">
        <v>58</v>
      </c>
      <c r="T14" s="306" t="s">
        <v>58</v>
      </c>
    </row>
    <row r="15" spans="1:20" ht="71.25">
      <c r="A15" s="45" t="s">
        <v>13</v>
      </c>
      <c r="B15" s="52">
        <v>45455</v>
      </c>
      <c r="C15" s="48" t="s">
        <v>197</v>
      </c>
      <c r="D15" s="49" t="s">
        <v>14</v>
      </c>
      <c r="E15" s="59">
        <v>4</v>
      </c>
      <c r="F15" s="50" t="s">
        <v>71</v>
      </c>
      <c r="G15" s="383">
        <v>21625236.120000001</v>
      </c>
      <c r="H15" s="385">
        <v>15543445.159999995</v>
      </c>
      <c r="I15" s="164">
        <v>6081790.9600000065</v>
      </c>
      <c r="J15" s="54" t="s">
        <v>18</v>
      </c>
      <c r="K15" s="93">
        <v>0.71876418244629992</v>
      </c>
      <c r="L15" s="93">
        <v>0.72940000000000005</v>
      </c>
      <c r="M15" s="55" t="s">
        <v>63</v>
      </c>
      <c r="N15" s="95">
        <v>1</v>
      </c>
      <c r="O15" s="44">
        <v>948990</v>
      </c>
      <c r="P15" s="69">
        <v>379596</v>
      </c>
      <c r="Q15" s="69">
        <v>569394</v>
      </c>
      <c r="R15" s="90" t="s">
        <v>58</v>
      </c>
      <c r="S15" s="46" t="s">
        <v>58</v>
      </c>
      <c r="T15" s="47" t="s">
        <v>58</v>
      </c>
    </row>
    <row r="16" spans="1:20" ht="63.75" customHeight="1">
      <c r="A16" s="45" t="s">
        <v>13</v>
      </c>
      <c r="B16" s="52">
        <v>45565</v>
      </c>
      <c r="C16" s="48" t="s">
        <v>424</v>
      </c>
      <c r="D16" s="49" t="s">
        <v>14</v>
      </c>
      <c r="E16" s="59">
        <v>5</v>
      </c>
      <c r="F16" s="50" t="s">
        <v>21</v>
      </c>
      <c r="G16" s="383">
        <v>3723886.12</v>
      </c>
      <c r="H16" s="385">
        <v>2285965.58</v>
      </c>
      <c r="I16" s="164">
        <v>1437920.54</v>
      </c>
      <c r="J16" s="51" t="s">
        <v>18</v>
      </c>
      <c r="K16" s="93">
        <v>0.61386559801672991</v>
      </c>
      <c r="L16" s="93">
        <v>0.66390000000000005</v>
      </c>
      <c r="M16" s="55" t="s">
        <v>63</v>
      </c>
      <c r="N16" s="95">
        <v>1</v>
      </c>
      <c r="O16" s="44">
        <v>948990</v>
      </c>
      <c r="P16" s="69">
        <v>379596</v>
      </c>
      <c r="Q16" s="69">
        <v>569394</v>
      </c>
      <c r="R16" s="90" t="s">
        <v>58</v>
      </c>
      <c r="S16" s="46" t="s">
        <v>58</v>
      </c>
      <c r="T16" s="47" t="s">
        <v>58</v>
      </c>
    </row>
    <row r="17" spans="1:20" ht="42.75">
      <c r="A17" s="45" t="s">
        <v>13</v>
      </c>
      <c r="B17" s="52">
        <v>45322</v>
      </c>
      <c r="C17" s="48" t="s">
        <v>64</v>
      </c>
      <c r="D17" s="49" t="s">
        <v>14</v>
      </c>
      <c r="E17" s="59">
        <v>6</v>
      </c>
      <c r="F17" s="50" t="s">
        <v>22</v>
      </c>
      <c r="G17" s="383">
        <v>1184074.77</v>
      </c>
      <c r="H17" s="385">
        <v>454800.44999999978</v>
      </c>
      <c r="I17" s="164">
        <v>729274.3200000003</v>
      </c>
      <c r="J17" s="51" t="s">
        <v>18</v>
      </c>
      <c r="K17" s="93">
        <v>0.3840977457867798</v>
      </c>
      <c r="L17" s="93">
        <v>0.43409999999999999</v>
      </c>
      <c r="M17" s="55" t="s">
        <v>63</v>
      </c>
      <c r="N17" s="95">
        <v>1</v>
      </c>
      <c r="O17" s="44">
        <v>948990</v>
      </c>
      <c r="P17" s="69">
        <v>379596</v>
      </c>
      <c r="Q17" s="69">
        <v>569394</v>
      </c>
      <c r="R17" s="90" t="s">
        <v>58</v>
      </c>
      <c r="S17" s="46" t="s">
        <v>58</v>
      </c>
      <c r="T17" s="47" t="s">
        <v>58</v>
      </c>
    </row>
    <row r="18" spans="1:20" ht="71.25">
      <c r="A18" s="45" t="s">
        <v>13</v>
      </c>
      <c r="B18" s="52">
        <v>45454</v>
      </c>
      <c r="C18" s="48" t="s">
        <v>198</v>
      </c>
      <c r="D18" s="49" t="s">
        <v>19</v>
      </c>
      <c r="E18" s="59">
        <v>8</v>
      </c>
      <c r="F18" s="50" t="s">
        <v>84</v>
      </c>
      <c r="G18" s="385">
        <v>30527709.620000001</v>
      </c>
      <c r="H18" s="383">
        <v>27923776.790000007</v>
      </c>
      <c r="I18" s="164">
        <v>2603932.8299999945</v>
      </c>
      <c r="J18" s="51" t="s">
        <v>18</v>
      </c>
      <c r="K18" s="93">
        <v>0.91470264679489588</v>
      </c>
      <c r="L18" s="93">
        <v>0.9647</v>
      </c>
      <c r="M18" s="55" t="s">
        <v>63</v>
      </c>
      <c r="N18" s="95">
        <v>1</v>
      </c>
      <c r="O18" s="44">
        <v>948990</v>
      </c>
      <c r="P18" s="69">
        <v>379596</v>
      </c>
      <c r="Q18" s="69">
        <v>569394</v>
      </c>
      <c r="R18" s="90" t="s">
        <v>58</v>
      </c>
      <c r="S18" s="46" t="s">
        <v>58</v>
      </c>
      <c r="T18" s="47" t="s">
        <v>58</v>
      </c>
    </row>
    <row r="19" spans="1:20" ht="85.5">
      <c r="A19" s="45" t="s">
        <v>13</v>
      </c>
      <c r="B19" s="52">
        <v>45455</v>
      </c>
      <c r="C19" s="48" t="s">
        <v>199</v>
      </c>
      <c r="D19" s="49" t="s">
        <v>19</v>
      </c>
      <c r="E19" s="59">
        <v>9</v>
      </c>
      <c r="F19" s="50" t="s">
        <v>364</v>
      </c>
      <c r="G19" s="385">
        <v>7381772.8499999996</v>
      </c>
      <c r="H19" s="383">
        <v>6648793.2999999989</v>
      </c>
      <c r="I19" s="164">
        <v>732979.55000000075</v>
      </c>
      <c r="J19" s="54" t="s">
        <v>18</v>
      </c>
      <c r="K19" s="93">
        <v>0.90070413098663682</v>
      </c>
      <c r="L19" s="93">
        <v>0.95069999999999999</v>
      </c>
      <c r="M19" s="55" t="s">
        <v>63</v>
      </c>
      <c r="N19" s="95">
        <v>1</v>
      </c>
      <c r="O19" s="44">
        <v>948990</v>
      </c>
      <c r="P19" s="69">
        <v>379596</v>
      </c>
      <c r="Q19" s="69">
        <v>569394</v>
      </c>
      <c r="R19" s="90" t="s">
        <v>58</v>
      </c>
      <c r="S19" s="46" t="s">
        <v>58</v>
      </c>
      <c r="T19" s="47" t="s">
        <v>58</v>
      </c>
    </row>
    <row r="20" spans="1:20" ht="85.5">
      <c r="A20" s="45" t="s">
        <v>13</v>
      </c>
      <c r="B20" s="52">
        <v>45565</v>
      </c>
      <c r="C20" s="48" t="s">
        <v>425</v>
      </c>
      <c r="D20" s="49" t="s">
        <v>14</v>
      </c>
      <c r="E20" s="59">
        <v>10</v>
      </c>
      <c r="F20" s="50" t="s">
        <v>365</v>
      </c>
      <c r="G20" s="385">
        <v>532379.13</v>
      </c>
      <c r="H20" s="383">
        <v>361740.25</v>
      </c>
      <c r="I20" s="164">
        <v>170638.88</v>
      </c>
      <c r="J20" s="54" t="s">
        <v>18</v>
      </c>
      <c r="K20" s="93">
        <v>0.67947864522788481</v>
      </c>
      <c r="L20" s="93">
        <v>0.72760000000000002</v>
      </c>
      <c r="M20" s="55" t="s">
        <v>63</v>
      </c>
      <c r="N20" s="95">
        <v>1</v>
      </c>
      <c r="O20" s="44">
        <v>948990</v>
      </c>
      <c r="P20" s="69">
        <v>379596</v>
      </c>
      <c r="Q20" s="69">
        <v>569394</v>
      </c>
      <c r="R20" s="90" t="s">
        <v>58</v>
      </c>
      <c r="S20" s="46" t="s">
        <v>58</v>
      </c>
      <c r="T20" s="47" t="s">
        <v>58</v>
      </c>
    </row>
    <row r="21" spans="1:20" ht="71.25">
      <c r="A21" s="45" t="s">
        <v>13</v>
      </c>
      <c r="B21" s="52">
        <v>45455</v>
      </c>
      <c r="C21" s="48" t="s">
        <v>200</v>
      </c>
      <c r="D21" s="49" t="s">
        <v>14</v>
      </c>
      <c r="E21" s="59">
        <v>11</v>
      </c>
      <c r="F21" s="50" t="s">
        <v>366</v>
      </c>
      <c r="G21" s="385">
        <v>4576251.4800000004</v>
      </c>
      <c r="H21" s="383">
        <v>2788840.2899999991</v>
      </c>
      <c r="I21" s="164">
        <v>1787411.1900000013</v>
      </c>
      <c r="J21" s="54" t="s">
        <v>18</v>
      </c>
      <c r="K21" s="93">
        <v>0.60941587283572951</v>
      </c>
      <c r="L21" s="93">
        <v>0.65939999999999999</v>
      </c>
      <c r="M21" s="55" t="s">
        <v>63</v>
      </c>
      <c r="N21" s="95">
        <v>1</v>
      </c>
      <c r="O21" s="44">
        <v>948990</v>
      </c>
      <c r="P21" s="69">
        <v>379596</v>
      </c>
      <c r="Q21" s="69">
        <v>569394</v>
      </c>
      <c r="R21" s="90" t="s">
        <v>58</v>
      </c>
      <c r="S21" s="46" t="s">
        <v>58</v>
      </c>
      <c r="T21" s="47" t="s">
        <v>58</v>
      </c>
    </row>
    <row r="22" spans="1:20" ht="57">
      <c r="A22" s="45" t="s">
        <v>13</v>
      </c>
      <c r="B22" s="52">
        <v>45322</v>
      </c>
      <c r="C22" s="48" t="s">
        <v>65</v>
      </c>
      <c r="D22" s="49" t="s">
        <v>59</v>
      </c>
      <c r="E22" s="59">
        <v>12</v>
      </c>
      <c r="F22" s="50" t="s">
        <v>72</v>
      </c>
      <c r="G22" s="385">
        <v>224910</v>
      </c>
      <c r="H22" s="164">
        <v>200392.07</v>
      </c>
      <c r="I22" s="164">
        <v>24517.929999999993</v>
      </c>
      <c r="J22" s="54" t="s">
        <v>18</v>
      </c>
      <c r="K22" s="93">
        <v>0.89098781734916188</v>
      </c>
      <c r="L22" s="93">
        <v>0.94099999999999995</v>
      </c>
      <c r="M22" s="55" t="s">
        <v>63</v>
      </c>
      <c r="N22" s="95">
        <v>1</v>
      </c>
      <c r="O22" s="44">
        <v>948990</v>
      </c>
      <c r="P22" s="69">
        <v>379596</v>
      </c>
      <c r="Q22" s="69">
        <v>569394</v>
      </c>
      <c r="R22" s="90" t="s">
        <v>58</v>
      </c>
      <c r="S22" s="46" t="s">
        <v>58</v>
      </c>
      <c r="T22" s="47" t="s">
        <v>58</v>
      </c>
    </row>
    <row r="23" spans="1:20" ht="42.75">
      <c r="A23" s="45" t="s">
        <v>13</v>
      </c>
      <c r="B23" s="52">
        <v>45518</v>
      </c>
      <c r="C23" s="48" t="s">
        <v>367</v>
      </c>
      <c r="D23" s="49" t="s">
        <v>14</v>
      </c>
      <c r="E23" s="59">
        <v>13</v>
      </c>
      <c r="F23" s="50" t="s">
        <v>57</v>
      </c>
      <c r="G23" s="385">
        <v>3823000</v>
      </c>
      <c r="H23" s="164">
        <v>1416407.79</v>
      </c>
      <c r="I23" s="386">
        <v>2406592.21</v>
      </c>
      <c r="J23" s="54" t="s">
        <v>23</v>
      </c>
      <c r="K23" s="93">
        <v>0.37049641381114307</v>
      </c>
      <c r="L23" s="93">
        <v>0.94320000000000004</v>
      </c>
      <c r="M23" s="55" t="s">
        <v>63</v>
      </c>
      <c r="N23" s="95">
        <v>1</v>
      </c>
      <c r="O23" s="44">
        <v>948990</v>
      </c>
      <c r="P23" s="69">
        <v>379596</v>
      </c>
      <c r="Q23" s="69">
        <v>569394</v>
      </c>
      <c r="R23" s="90" t="s">
        <v>58</v>
      </c>
      <c r="S23" s="46" t="s">
        <v>58</v>
      </c>
      <c r="T23" s="47" t="s">
        <v>58</v>
      </c>
    </row>
    <row r="24" spans="1:20" ht="114">
      <c r="A24" s="45" t="s">
        <v>13</v>
      </c>
      <c r="B24" s="150">
        <v>45469</v>
      </c>
      <c r="C24" s="151" t="s">
        <v>201</v>
      </c>
      <c r="D24" s="152" t="s">
        <v>19</v>
      </c>
      <c r="E24" s="153">
        <v>14</v>
      </c>
      <c r="F24" s="154" t="s">
        <v>368</v>
      </c>
      <c r="G24" s="155">
        <v>1958484.5</v>
      </c>
      <c r="H24" s="164">
        <v>1958484.4999999998</v>
      </c>
      <c r="I24" s="386">
        <v>0</v>
      </c>
      <c r="J24" s="156" t="s">
        <v>23</v>
      </c>
      <c r="K24" s="93">
        <v>0.99999999999999989</v>
      </c>
      <c r="L24" s="93">
        <v>1</v>
      </c>
      <c r="M24" s="158" t="s">
        <v>73</v>
      </c>
      <c r="N24" s="159">
        <v>2004.6</v>
      </c>
      <c r="O24" s="160">
        <v>500</v>
      </c>
      <c r="P24" s="161">
        <v>200</v>
      </c>
      <c r="Q24" s="161">
        <v>300</v>
      </c>
      <c r="R24" s="90" t="s">
        <v>85</v>
      </c>
      <c r="S24" s="90" t="s">
        <v>86</v>
      </c>
      <c r="T24" s="91" t="s">
        <v>87</v>
      </c>
    </row>
    <row r="25" spans="1:20" ht="84" customHeight="1">
      <c r="A25" s="45" t="s">
        <v>13</v>
      </c>
      <c r="B25" s="150">
        <v>45467</v>
      </c>
      <c r="C25" s="151" t="s">
        <v>202</v>
      </c>
      <c r="D25" s="152" t="s">
        <v>19</v>
      </c>
      <c r="E25" s="153">
        <v>15</v>
      </c>
      <c r="F25" s="154" t="s">
        <v>369</v>
      </c>
      <c r="G25" s="155">
        <v>1543657.99</v>
      </c>
      <c r="H25" s="164">
        <v>1543657.99</v>
      </c>
      <c r="I25" s="386">
        <v>0</v>
      </c>
      <c r="J25" s="156" t="s">
        <v>23</v>
      </c>
      <c r="K25" s="93">
        <v>1</v>
      </c>
      <c r="L25" s="93">
        <v>1</v>
      </c>
      <c r="M25" s="158" t="s">
        <v>73</v>
      </c>
      <c r="N25" s="159">
        <v>2043.48</v>
      </c>
      <c r="O25" s="160">
        <v>400</v>
      </c>
      <c r="P25" s="161">
        <v>160</v>
      </c>
      <c r="Q25" s="161">
        <v>240</v>
      </c>
      <c r="R25" s="90" t="s">
        <v>85</v>
      </c>
      <c r="S25" s="90" t="s">
        <v>88</v>
      </c>
      <c r="T25" s="91" t="s">
        <v>89</v>
      </c>
    </row>
    <row r="26" spans="1:20" ht="99.75">
      <c r="A26" s="45" t="s">
        <v>13</v>
      </c>
      <c r="B26" s="150">
        <v>45477</v>
      </c>
      <c r="C26" s="151" t="s">
        <v>273</v>
      </c>
      <c r="D26" s="152" t="s">
        <v>19</v>
      </c>
      <c r="E26" s="153">
        <v>16</v>
      </c>
      <c r="F26" s="154" t="s">
        <v>90</v>
      </c>
      <c r="G26" s="155">
        <v>1062666.81</v>
      </c>
      <c r="H26" s="164">
        <v>1062666.81</v>
      </c>
      <c r="I26" s="386">
        <v>0</v>
      </c>
      <c r="J26" s="156" t="s">
        <v>23</v>
      </c>
      <c r="K26" s="93">
        <v>1</v>
      </c>
      <c r="L26" s="93">
        <v>1</v>
      </c>
      <c r="M26" s="158" t="s">
        <v>73</v>
      </c>
      <c r="N26" s="159">
        <v>1271.6500000000001</v>
      </c>
      <c r="O26" s="160">
        <v>400</v>
      </c>
      <c r="P26" s="161">
        <v>160</v>
      </c>
      <c r="Q26" s="161">
        <v>240</v>
      </c>
      <c r="R26" s="90" t="s">
        <v>91</v>
      </c>
      <c r="S26" s="90" t="s">
        <v>92</v>
      </c>
      <c r="T26" s="91" t="s">
        <v>93</v>
      </c>
    </row>
    <row r="27" spans="1:20" ht="99.75">
      <c r="A27" s="45" t="s">
        <v>13</v>
      </c>
      <c r="B27" s="150">
        <v>45467</v>
      </c>
      <c r="C27" s="151" t="s">
        <v>203</v>
      </c>
      <c r="D27" s="152" t="s">
        <v>19</v>
      </c>
      <c r="E27" s="153">
        <v>17</v>
      </c>
      <c r="F27" s="154" t="s">
        <v>370</v>
      </c>
      <c r="G27" s="155">
        <v>2611736.66</v>
      </c>
      <c r="H27" s="164">
        <v>2611736.66</v>
      </c>
      <c r="I27" s="386">
        <v>0</v>
      </c>
      <c r="J27" s="156" t="s">
        <v>23</v>
      </c>
      <c r="K27" s="93">
        <v>1</v>
      </c>
      <c r="L27" s="93">
        <v>1</v>
      </c>
      <c r="M27" s="158" t="s">
        <v>73</v>
      </c>
      <c r="N27" s="159">
        <v>2884.37</v>
      </c>
      <c r="O27" s="160">
        <v>500</v>
      </c>
      <c r="P27" s="161">
        <v>200</v>
      </c>
      <c r="Q27" s="161">
        <v>300</v>
      </c>
      <c r="R27" s="90" t="s">
        <v>85</v>
      </c>
      <c r="S27" s="90" t="s">
        <v>94</v>
      </c>
      <c r="T27" s="91" t="s">
        <v>95</v>
      </c>
    </row>
    <row r="28" spans="1:20" ht="85.5">
      <c r="A28" s="45" t="s">
        <v>13</v>
      </c>
      <c r="B28" s="150">
        <v>45477</v>
      </c>
      <c r="C28" s="151" t="s">
        <v>274</v>
      </c>
      <c r="D28" s="152" t="s">
        <v>19</v>
      </c>
      <c r="E28" s="153">
        <v>18</v>
      </c>
      <c r="F28" s="154" t="s">
        <v>104</v>
      </c>
      <c r="G28" s="155">
        <v>1751816.99</v>
      </c>
      <c r="H28" s="164">
        <v>1751816.99</v>
      </c>
      <c r="I28" s="386">
        <v>0</v>
      </c>
      <c r="J28" s="156" t="s">
        <v>23</v>
      </c>
      <c r="K28" s="93">
        <v>1</v>
      </c>
      <c r="L28" s="93">
        <v>1</v>
      </c>
      <c r="M28" s="158" t="s">
        <v>73</v>
      </c>
      <c r="N28" s="159">
        <v>2320.9</v>
      </c>
      <c r="O28" s="160">
        <v>500</v>
      </c>
      <c r="P28" s="161">
        <v>200</v>
      </c>
      <c r="Q28" s="161">
        <v>300</v>
      </c>
      <c r="R28" s="90" t="s">
        <v>85</v>
      </c>
      <c r="S28" s="90" t="s">
        <v>96</v>
      </c>
      <c r="T28" s="91" t="s">
        <v>97</v>
      </c>
    </row>
    <row r="29" spans="1:20" ht="156.75">
      <c r="A29" s="45" t="s">
        <v>13</v>
      </c>
      <c r="B29" s="150">
        <v>45469</v>
      </c>
      <c r="C29" s="151" t="s">
        <v>204</v>
      </c>
      <c r="D29" s="152" t="s">
        <v>19</v>
      </c>
      <c r="E29" s="153">
        <v>19</v>
      </c>
      <c r="F29" s="154" t="s">
        <v>74</v>
      </c>
      <c r="G29" s="155">
        <v>2854026.09</v>
      </c>
      <c r="H29" s="164">
        <v>2854026.09</v>
      </c>
      <c r="I29" s="386">
        <v>0</v>
      </c>
      <c r="J29" s="156" t="s">
        <v>23</v>
      </c>
      <c r="K29" s="93">
        <v>1</v>
      </c>
      <c r="L29" s="93">
        <v>1</v>
      </c>
      <c r="M29" s="158" t="s">
        <v>73</v>
      </c>
      <c r="N29" s="159">
        <v>3370.7</v>
      </c>
      <c r="O29" s="160">
        <v>600</v>
      </c>
      <c r="P29" s="161">
        <v>240</v>
      </c>
      <c r="Q29" s="161">
        <v>360</v>
      </c>
      <c r="R29" s="90" t="s">
        <v>85</v>
      </c>
      <c r="S29" s="90" t="s">
        <v>98</v>
      </c>
      <c r="T29" s="91" t="s">
        <v>99</v>
      </c>
    </row>
    <row r="30" spans="1:20" ht="57">
      <c r="A30" s="45" t="s">
        <v>13</v>
      </c>
      <c r="B30" s="150">
        <v>45468</v>
      </c>
      <c r="C30" s="151" t="s">
        <v>205</v>
      </c>
      <c r="D30" s="152" t="s">
        <v>14</v>
      </c>
      <c r="E30" s="153">
        <v>20</v>
      </c>
      <c r="F30" s="154" t="s">
        <v>371</v>
      </c>
      <c r="G30" s="155">
        <v>6444450.8600000003</v>
      </c>
      <c r="H30" s="164">
        <v>6010128.0499999989</v>
      </c>
      <c r="I30" s="386">
        <v>434322.81000000145</v>
      </c>
      <c r="J30" s="156" t="s">
        <v>23</v>
      </c>
      <c r="K30" s="93">
        <v>0.93260514829963315</v>
      </c>
      <c r="L30" s="93">
        <v>0.99</v>
      </c>
      <c r="M30" s="158" t="s">
        <v>63</v>
      </c>
      <c r="N30" s="159">
        <v>1</v>
      </c>
      <c r="O30" s="160">
        <v>200</v>
      </c>
      <c r="P30" s="161">
        <v>80</v>
      </c>
      <c r="Q30" s="161">
        <v>120</v>
      </c>
      <c r="R30" s="90" t="s">
        <v>100</v>
      </c>
      <c r="S30" s="90" t="s">
        <v>101</v>
      </c>
      <c r="T30" s="91" t="s">
        <v>102</v>
      </c>
    </row>
    <row r="31" spans="1:20" ht="99.75">
      <c r="A31" s="45" t="s">
        <v>13</v>
      </c>
      <c r="B31" s="150">
        <v>45477</v>
      </c>
      <c r="C31" s="151" t="s">
        <v>275</v>
      </c>
      <c r="D31" s="152" t="s">
        <v>19</v>
      </c>
      <c r="E31" s="153">
        <v>23</v>
      </c>
      <c r="F31" s="154" t="s">
        <v>372</v>
      </c>
      <c r="G31" s="155">
        <v>1954915.75</v>
      </c>
      <c r="H31" s="164">
        <v>1954915.75</v>
      </c>
      <c r="I31" s="386">
        <v>0</v>
      </c>
      <c r="J31" s="156" t="s">
        <v>23</v>
      </c>
      <c r="K31" s="93">
        <v>1</v>
      </c>
      <c r="L31" s="93">
        <v>1</v>
      </c>
      <c r="M31" s="158" t="s">
        <v>73</v>
      </c>
      <c r="N31" s="159">
        <v>2438.5700000000002</v>
      </c>
      <c r="O31" s="160">
        <v>200</v>
      </c>
      <c r="P31" s="161">
        <v>80</v>
      </c>
      <c r="Q31" s="161">
        <v>120</v>
      </c>
      <c r="R31" s="90" t="s">
        <v>85</v>
      </c>
      <c r="S31" s="90" t="s">
        <v>106</v>
      </c>
      <c r="T31" s="91" t="s">
        <v>148</v>
      </c>
    </row>
    <row r="32" spans="1:20" ht="99.75">
      <c r="A32" s="45" t="s">
        <v>13</v>
      </c>
      <c r="B32" s="150">
        <v>45537</v>
      </c>
      <c r="C32" s="151" t="s">
        <v>426</v>
      </c>
      <c r="D32" s="152" t="s">
        <v>19</v>
      </c>
      <c r="E32" s="153">
        <v>24</v>
      </c>
      <c r="F32" s="154" t="s">
        <v>373</v>
      </c>
      <c r="G32" s="155">
        <v>6523500.4199999999</v>
      </c>
      <c r="H32" s="164">
        <v>6504100.6000000006</v>
      </c>
      <c r="I32" s="386">
        <v>19399.819999999367</v>
      </c>
      <c r="J32" s="156" t="s">
        <v>23</v>
      </c>
      <c r="K32" s="93">
        <v>0.99702616406055211</v>
      </c>
      <c r="L32" s="93">
        <v>1</v>
      </c>
      <c r="M32" s="158" t="s">
        <v>73</v>
      </c>
      <c r="N32" s="159">
        <v>2504.65</v>
      </c>
      <c r="O32" s="160">
        <v>600</v>
      </c>
      <c r="P32" s="161">
        <v>240</v>
      </c>
      <c r="Q32" s="161">
        <v>360</v>
      </c>
      <c r="R32" s="90" t="s">
        <v>100</v>
      </c>
      <c r="S32" s="90" t="s">
        <v>149</v>
      </c>
      <c r="T32" s="91" t="s">
        <v>150</v>
      </c>
    </row>
    <row r="33" spans="1:20" ht="114">
      <c r="A33" s="45" t="s">
        <v>13</v>
      </c>
      <c r="B33" s="150">
        <v>45352</v>
      </c>
      <c r="C33" s="151" t="s">
        <v>103</v>
      </c>
      <c r="D33" s="152" t="s">
        <v>19</v>
      </c>
      <c r="E33" s="153">
        <v>26</v>
      </c>
      <c r="F33" s="154" t="s">
        <v>374</v>
      </c>
      <c r="G33" s="155">
        <v>20000000</v>
      </c>
      <c r="H33" s="164">
        <v>9272019.4600000009</v>
      </c>
      <c r="I33" s="224">
        <v>10727980.539999999</v>
      </c>
      <c r="J33" s="156" t="s">
        <v>23</v>
      </c>
      <c r="K33" s="157">
        <v>0.46360097300000003</v>
      </c>
      <c r="L33" s="157">
        <v>1</v>
      </c>
      <c r="M33" s="158" t="s">
        <v>73</v>
      </c>
      <c r="N33" s="159">
        <v>4550</v>
      </c>
      <c r="O33" s="160">
        <v>3000</v>
      </c>
      <c r="P33" s="161">
        <v>1200</v>
      </c>
      <c r="Q33" s="161">
        <v>1800</v>
      </c>
      <c r="R33" s="90" t="s">
        <v>100</v>
      </c>
      <c r="S33" s="90" t="s">
        <v>151</v>
      </c>
      <c r="T33" s="91" t="s">
        <v>152</v>
      </c>
    </row>
    <row r="34" spans="1:20" ht="128.25">
      <c r="A34" s="45" t="s">
        <v>13</v>
      </c>
      <c r="B34" s="150">
        <v>45370</v>
      </c>
      <c r="C34" s="151" t="s">
        <v>105</v>
      </c>
      <c r="D34" s="152" t="s">
        <v>19</v>
      </c>
      <c r="E34" s="153">
        <v>27</v>
      </c>
      <c r="F34" s="154" t="s">
        <v>375</v>
      </c>
      <c r="G34" s="155">
        <v>5000000</v>
      </c>
      <c r="H34" s="164">
        <v>4714524.41</v>
      </c>
      <c r="I34" s="224">
        <v>285475.58999999985</v>
      </c>
      <c r="J34" s="156" t="s">
        <v>23</v>
      </c>
      <c r="K34" s="157">
        <v>0.942904882</v>
      </c>
      <c r="L34" s="157">
        <v>1</v>
      </c>
      <c r="M34" s="158" t="s">
        <v>63</v>
      </c>
      <c r="N34" s="159">
        <v>1</v>
      </c>
      <c r="O34" s="160">
        <v>200</v>
      </c>
      <c r="P34" s="161">
        <v>100</v>
      </c>
      <c r="Q34" s="161">
        <v>100</v>
      </c>
      <c r="R34" s="90" t="s">
        <v>100</v>
      </c>
      <c r="S34" s="90" t="s">
        <v>153</v>
      </c>
      <c r="T34" s="91" t="s">
        <v>154</v>
      </c>
    </row>
    <row r="35" spans="1:20" ht="99.75">
      <c r="A35" s="149" t="s">
        <v>13</v>
      </c>
      <c r="B35" s="150">
        <v>45401</v>
      </c>
      <c r="C35" s="151" t="s">
        <v>132</v>
      </c>
      <c r="D35" s="152" t="s">
        <v>19</v>
      </c>
      <c r="E35" s="153">
        <v>30</v>
      </c>
      <c r="F35" s="154" t="s">
        <v>155</v>
      </c>
      <c r="G35" s="155">
        <v>3123481.56</v>
      </c>
      <c r="H35" s="164">
        <v>937044</v>
      </c>
      <c r="I35" s="224">
        <v>2186437.56</v>
      </c>
      <c r="J35" s="156" t="s">
        <v>23</v>
      </c>
      <c r="K35" s="157">
        <v>0.2999998501671961</v>
      </c>
      <c r="L35" s="157">
        <v>0.57999999999999996</v>
      </c>
      <c r="M35" s="158" t="s">
        <v>63</v>
      </c>
      <c r="N35" s="159">
        <v>1</v>
      </c>
      <c r="O35" s="160">
        <v>500</v>
      </c>
      <c r="P35" s="161">
        <v>200</v>
      </c>
      <c r="Q35" s="161">
        <v>300</v>
      </c>
      <c r="R35" s="162" t="s">
        <v>91</v>
      </c>
      <c r="S35" s="162" t="s">
        <v>376</v>
      </c>
      <c r="T35" s="163" t="s">
        <v>377</v>
      </c>
    </row>
    <row r="36" spans="1:20" s="322" customFormat="1" ht="99.75">
      <c r="A36" s="311" t="s">
        <v>13</v>
      </c>
      <c r="B36" s="312">
        <v>45462</v>
      </c>
      <c r="C36" s="313" t="s">
        <v>206</v>
      </c>
      <c r="D36" s="314" t="s">
        <v>14</v>
      </c>
      <c r="E36" s="315">
        <v>51</v>
      </c>
      <c r="F36" s="316" t="s">
        <v>207</v>
      </c>
      <c r="G36" s="155">
        <v>1953119.89</v>
      </c>
      <c r="H36" s="384">
        <v>550003.29</v>
      </c>
      <c r="I36" s="387">
        <v>1403116.5999999999</v>
      </c>
      <c r="J36" s="156" t="s">
        <v>23</v>
      </c>
      <c r="K36" s="317">
        <v>0.28160242124204676</v>
      </c>
      <c r="L36" s="317">
        <v>0.2</v>
      </c>
      <c r="M36" s="158" t="s">
        <v>63</v>
      </c>
      <c r="N36" s="159">
        <v>1</v>
      </c>
      <c r="O36" s="318">
        <v>120</v>
      </c>
      <c r="P36" s="319">
        <v>48</v>
      </c>
      <c r="Q36" s="319">
        <v>72</v>
      </c>
      <c r="R36" s="320" t="s">
        <v>85</v>
      </c>
      <c r="S36" s="320" t="s">
        <v>427</v>
      </c>
      <c r="T36" s="321" t="s">
        <v>428</v>
      </c>
    </row>
    <row r="37" spans="1:20" s="322" customFormat="1" ht="85.5">
      <c r="A37" s="323" t="s">
        <v>13</v>
      </c>
      <c r="B37" s="324">
        <v>45435</v>
      </c>
      <c r="C37" s="325" t="s">
        <v>156</v>
      </c>
      <c r="D37" s="326" t="s">
        <v>14</v>
      </c>
      <c r="E37" s="327">
        <v>65</v>
      </c>
      <c r="F37" s="328" t="s">
        <v>157</v>
      </c>
      <c r="G37" s="385">
        <v>18999999.989999998</v>
      </c>
      <c r="H37" s="384">
        <v>5368445.5</v>
      </c>
      <c r="I37" s="388">
        <v>13631554.489999998</v>
      </c>
      <c r="J37" s="54" t="s">
        <v>23</v>
      </c>
      <c r="K37" s="308">
        <v>0.28254976330660514</v>
      </c>
      <c r="L37" s="308">
        <v>0.4</v>
      </c>
      <c r="M37" s="55" t="s">
        <v>63</v>
      </c>
      <c r="N37" s="95">
        <v>1</v>
      </c>
      <c r="O37" s="310">
        <v>150</v>
      </c>
      <c r="P37" s="329">
        <v>60</v>
      </c>
      <c r="Q37" s="329">
        <v>90</v>
      </c>
      <c r="R37" s="330" t="s">
        <v>100</v>
      </c>
      <c r="S37" s="330" t="s">
        <v>276</v>
      </c>
      <c r="T37" s="331" t="s">
        <v>277</v>
      </c>
    </row>
    <row r="38" spans="1:20" ht="99.75">
      <c r="A38" s="45" t="s">
        <v>13</v>
      </c>
      <c r="B38" s="52">
        <v>45552</v>
      </c>
      <c r="C38" s="48" t="s">
        <v>429</v>
      </c>
      <c r="D38" s="49" t="s">
        <v>19</v>
      </c>
      <c r="E38" s="59">
        <v>73</v>
      </c>
      <c r="F38" s="50" t="s">
        <v>378</v>
      </c>
      <c r="G38" s="385">
        <v>367064.3</v>
      </c>
      <c r="H38" s="164">
        <v>333041.48</v>
      </c>
      <c r="I38" s="386">
        <v>34022.820000000007</v>
      </c>
      <c r="J38" s="54" t="s">
        <v>23</v>
      </c>
      <c r="K38" s="93">
        <v>0.90731100790787877</v>
      </c>
      <c r="L38" s="93">
        <v>1</v>
      </c>
      <c r="M38" s="55" t="s">
        <v>73</v>
      </c>
      <c r="N38" s="95">
        <v>638.69000000000005</v>
      </c>
      <c r="O38" s="44">
        <v>120</v>
      </c>
      <c r="P38" s="69">
        <v>48</v>
      </c>
      <c r="Q38" s="69">
        <v>72</v>
      </c>
      <c r="R38" s="90" t="s">
        <v>91</v>
      </c>
      <c r="S38" s="90" t="s">
        <v>278</v>
      </c>
      <c r="T38" s="91" t="s">
        <v>279</v>
      </c>
    </row>
    <row r="39" spans="1:20" ht="99.75">
      <c r="A39" s="45" t="s">
        <v>13</v>
      </c>
      <c r="B39" s="52">
        <v>45537</v>
      </c>
      <c r="C39" s="48" t="s">
        <v>430</v>
      </c>
      <c r="D39" s="49" t="s">
        <v>19</v>
      </c>
      <c r="E39" s="59">
        <v>74</v>
      </c>
      <c r="F39" s="50" t="s">
        <v>379</v>
      </c>
      <c r="G39" s="385">
        <v>1137697.98</v>
      </c>
      <c r="H39" s="164">
        <v>1094101.98</v>
      </c>
      <c r="I39" s="386">
        <v>43596</v>
      </c>
      <c r="J39" s="54" t="s">
        <v>23</v>
      </c>
      <c r="K39" s="93">
        <v>0.96168051559694256</v>
      </c>
      <c r="L39" s="93">
        <v>1</v>
      </c>
      <c r="M39" s="55" t="s">
        <v>63</v>
      </c>
      <c r="N39" s="95">
        <v>1</v>
      </c>
      <c r="O39" s="44">
        <v>150</v>
      </c>
      <c r="P39" s="69">
        <v>60</v>
      </c>
      <c r="Q39" s="69">
        <v>90</v>
      </c>
      <c r="R39" s="90" t="s">
        <v>85</v>
      </c>
      <c r="S39" s="90" t="s">
        <v>280</v>
      </c>
      <c r="T39" s="91" t="s">
        <v>281</v>
      </c>
    </row>
    <row r="40" spans="1:20" s="322" customFormat="1" ht="71.25">
      <c r="A40" s="323" t="s">
        <v>13</v>
      </c>
      <c r="B40" s="324">
        <v>45532</v>
      </c>
      <c r="C40" s="325" t="s">
        <v>380</v>
      </c>
      <c r="D40" s="326" t="s">
        <v>14</v>
      </c>
      <c r="E40" s="327">
        <v>77</v>
      </c>
      <c r="F40" s="328" t="s">
        <v>381</v>
      </c>
      <c r="G40" s="385">
        <v>0</v>
      </c>
      <c r="H40" s="384">
        <v>0</v>
      </c>
      <c r="I40" s="388">
        <v>0</v>
      </c>
      <c r="J40" s="351" t="s">
        <v>16</v>
      </c>
      <c r="K40" s="352" t="s">
        <v>16</v>
      </c>
      <c r="L40" s="352" t="s">
        <v>16</v>
      </c>
      <c r="M40" s="352" t="s">
        <v>16</v>
      </c>
      <c r="N40" s="352" t="s">
        <v>16</v>
      </c>
      <c r="O40" s="352" t="s">
        <v>16</v>
      </c>
      <c r="P40" s="353" t="s">
        <v>16</v>
      </c>
      <c r="Q40" s="353" t="s">
        <v>16</v>
      </c>
      <c r="R40" s="330" t="s">
        <v>16</v>
      </c>
      <c r="S40" s="330" t="s">
        <v>16</v>
      </c>
      <c r="T40" s="331" t="s">
        <v>16</v>
      </c>
    </row>
    <row r="41" spans="1:20" ht="99.75">
      <c r="A41" s="45" t="s">
        <v>13</v>
      </c>
      <c r="B41" s="52">
        <v>45483</v>
      </c>
      <c r="C41" s="48" t="s">
        <v>282</v>
      </c>
      <c r="D41" s="49" t="s">
        <v>134</v>
      </c>
      <c r="E41" s="59">
        <v>81</v>
      </c>
      <c r="F41" s="50" t="s">
        <v>382</v>
      </c>
      <c r="G41" s="385">
        <v>300000</v>
      </c>
      <c r="H41" s="164">
        <v>0</v>
      </c>
      <c r="I41" s="386">
        <v>300000</v>
      </c>
      <c r="J41" s="54" t="s">
        <v>23</v>
      </c>
      <c r="K41" s="93">
        <v>0</v>
      </c>
      <c r="L41" s="93">
        <v>0</v>
      </c>
      <c r="M41" s="55" t="s">
        <v>63</v>
      </c>
      <c r="N41" s="95">
        <v>1</v>
      </c>
      <c r="O41" s="44">
        <v>80</v>
      </c>
      <c r="P41" s="69">
        <v>32</v>
      </c>
      <c r="Q41" s="69">
        <v>48</v>
      </c>
      <c r="R41" s="90" t="s">
        <v>16</v>
      </c>
      <c r="S41" s="90" t="s">
        <v>16</v>
      </c>
      <c r="T41" s="91" t="s">
        <v>16</v>
      </c>
    </row>
    <row r="42" spans="1:20" ht="114">
      <c r="A42" s="45" t="s">
        <v>13</v>
      </c>
      <c r="B42" s="52">
        <v>45483</v>
      </c>
      <c r="C42" s="48" t="s">
        <v>283</v>
      </c>
      <c r="D42" s="49" t="s">
        <v>134</v>
      </c>
      <c r="E42" s="59">
        <v>82</v>
      </c>
      <c r="F42" s="50" t="s">
        <v>383</v>
      </c>
      <c r="G42" s="385">
        <v>300000</v>
      </c>
      <c r="H42" s="164">
        <v>0</v>
      </c>
      <c r="I42" s="386">
        <v>300000</v>
      </c>
      <c r="J42" s="54" t="s">
        <v>23</v>
      </c>
      <c r="K42" s="93">
        <v>0</v>
      </c>
      <c r="L42" s="93">
        <v>0</v>
      </c>
      <c r="M42" s="55" t="s">
        <v>63</v>
      </c>
      <c r="N42" s="95">
        <v>1</v>
      </c>
      <c r="O42" s="44">
        <v>80</v>
      </c>
      <c r="P42" s="69">
        <v>32</v>
      </c>
      <c r="Q42" s="69">
        <v>48</v>
      </c>
      <c r="R42" s="90" t="s">
        <v>16</v>
      </c>
      <c r="S42" s="90" t="s">
        <v>16</v>
      </c>
      <c r="T42" s="91" t="s">
        <v>16</v>
      </c>
    </row>
    <row r="43" spans="1:20" ht="42.75">
      <c r="A43" s="45" t="s">
        <v>13</v>
      </c>
      <c r="B43" s="52">
        <v>45497</v>
      </c>
      <c r="C43" s="48" t="s">
        <v>284</v>
      </c>
      <c r="D43" s="49" t="s">
        <v>14</v>
      </c>
      <c r="E43" s="59">
        <v>91</v>
      </c>
      <c r="F43" s="307" t="s">
        <v>384</v>
      </c>
      <c r="G43" s="385">
        <v>480000</v>
      </c>
      <c r="H43" s="383">
        <v>143072.06</v>
      </c>
      <c r="I43" s="164">
        <v>336927.94</v>
      </c>
      <c r="J43" s="54" t="s">
        <v>23</v>
      </c>
      <c r="K43" s="93">
        <v>0.29806679166666666</v>
      </c>
      <c r="L43" s="308">
        <v>1</v>
      </c>
      <c r="M43" s="309" t="s">
        <v>63</v>
      </c>
      <c r="N43" s="95">
        <v>1</v>
      </c>
      <c r="O43" s="310">
        <v>100</v>
      </c>
      <c r="P43" s="69">
        <v>40</v>
      </c>
      <c r="Q43" s="69">
        <v>60</v>
      </c>
      <c r="R43" s="90" t="s">
        <v>91</v>
      </c>
      <c r="S43" s="90" t="s">
        <v>385</v>
      </c>
      <c r="T43" s="91" t="s">
        <v>386</v>
      </c>
    </row>
    <row r="44" spans="1:20" ht="71.25">
      <c r="A44" s="149" t="s">
        <v>13</v>
      </c>
      <c r="B44" s="150">
        <v>45512</v>
      </c>
      <c r="C44" s="151" t="s">
        <v>387</v>
      </c>
      <c r="D44" s="152" t="s">
        <v>19</v>
      </c>
      <c r="E44" s="153">
        <v>92</v>
      </c>
      <c r="F44" s="348" t="s">
        <v>388</v>
      </c>
      <c r="G44" s="155">
        <v>3199999.23</v>
      </c>
      <c r="H44" s="245">
        <v>0</v>
      </c>
      <c r="I44" s="389">
        <v>3199999.23</v>
      </c>
      <c r="J44" s="156" t="s">
        <v>23</v>
      </c>
      <c r="K44" s="157">
        <v>0</v>
      </c>
      <c r="L44" s="317">
        <v>7.0000000000000007E-2</v>
      </c>
      <c r="M44" s="349" t="s">
        <v>63</v>
      </c>
      <c r="N44" s="159">
        <v>1</v>
      </c>
      <c r="O44" s="318">
        <v>120</v>
      </c>
      <c r="P44" s="161">
        <v>48</v>
      </c>
      <c r="Q44" s="161">
        <v>72</v>
      </c>
      <c r="R44" s="162" t="s">
        <v>16</v>
      </c>
      <c r="S44" s="354" t="s">
        <v>16</v>
      </c>
      <c r="T44" s="163" t="s">
        <v>16</v>
      </c>
    </row>
    <row r="45" spans="1:20" ht="114">
      <c r="A45" s="149" t="s">
        <v>13</v>
      </c>
      <c r="B45" s="150">
        <v>45512</v>
      </c>
      <c r="C45" s="151" t="s">
        <v>392</v>
      </c>
      <c r="D45" s="152" t="s">
        <v>19</v>
      </c>
      <c r="E45" s="153">
        <v>93</v>
      </c>
      <c r="F45" s="348" t="s">
        <v>393</v>
      </c>
      <c r="G45" s="155">
        <v>1011017.21</v>
      </c>
      <c r="H45" s="245">
        <v>0</v>
      </c>
      <c r="I45" s="389">
        <v>1011017.21</v>
      </c>
      <c r="J45" s="156" t="s">
        <v>23</v>
      </c>
      <c r="K45" s="157">
        <v>0</v>
      </c>
      <c r="L45" s="317">
        <v>0</v>
      </c>
      <c r="M45" s="349" t="s">
        <v>63</v>
      </c>
      <c r="N45" s="159">
        <v>1</v>
      </c>
      <c r="O45" s="318">
        <v>120</v>
      </c>
      <c r="P45" s="161">
        <v>48</v>
      </c>
      <c r="Q45" s="161">
        <v>72</v>
      </c>
      <c r="R45" s="162" t="s">
        <v>16</v>
      </c>
      <c r="S45" s="162" t="s">
        <v>16</v>
      </c>
      <c r="T45" s="163" t="s">
        <v>16</v>
      </c>
    </row>
    <row r="46" spans="1:20" ht="85.5">
      <c r="A46" s="149" t="s">
        <v>13</v>
      </c>
      <c r="B46" s="150">
        <v>45525</v>
      </c>
      <c r="C46" s="151" t="s">
        <v>389</v>
      </c>
      <c r="D46" s="152" t="s">
        <v>390</v>
      </c>
      <c r="E46" s="153">
        <v>94</v>
      </c>
      <c r="F46" s="348" t="s">
        <v>391</v>
      </c>
      <c r="G46" s="155">
        <v>1277000</v>
      </c>
      <c r="H46" s="245">
        <v>0</v>
      </c>
      <c r="I46" s="389">
        <v>1277000</v>
      </c>
      <c r="J46" s="156" t="s">
        <v>23</v>
      </c>
      <c r="K46" s="157">
        <v>0</v>
      </c>
      <c r="L46" s="317">
        <v>0</v>
      </c>
      <c r="M46" s="349" t="s">
        <v>63</v>
      </c>
      <c r="N46" s="159">
        <v>1</v>
      </c>
      <c r="O46" s="318">
        <v>1100000</v>
      </c>
      <c r="P46" s="161">
        <v>495000</v>
      </c>
      <c r="Q46" s="161">
        <v>605000</v>
      </c>
      <c r="R46" s="162" t="s">
        <v>16</v>
      </c>
      <c r="S46" s="354" t="s">
        <v>16</v>
      </c>
      <c r="T46" s="163" t="s">
        <v>16</v>
      </c>
    </row>
    <row r="47" spans="1:20" ht="228">
      <c r="A47" s="149" t="s">
        <v>394</v>
      </c>
      <c r="B47" s="150">
        <v>45517</v>
      </c>
      <c r="C47" s="151" t="s">
        <v>395</v>
      </c>
      <c r="D47" s="152" t="s">
        <v>396</v>
      </c>
      <c r="E47" s="153">
        <v>95</v>
      </c>
      <c r="F47" s="348" t="s">
        <v>397</v>
      </c>
      <c r="G47" s="155">
        <v>1250000</v>
      </c>
      <c r="H47" s="245">
        <v>0</v>
      </c>
      <c r="I47" s="389">
        <v>1250000</v>
      </c>
      <c r="J47" s="156" t="s">
        <v>23</v>
      </c>
      <c r="K47" s="157">
        <v>0</v>
      </c>
      <c r="L47" s="317">
        <v>0</v>
      </c>
      <c r="M47" s="349" t="s">
        <v>112</v>
      </c>
      <c r="N47" s="159">
        <v>1</v>
      </c>
      <c r="O47" s="318">
        <v>262032</v>
      </c>
      <c r="P47" s="161">
        <v>110053</v>
      </c>
      <c r="Q47" s="161">
        <v>151979</v>
      </c>
      <c r="R47" s="162" t="s">
        <v>16</v>
      </c>
      <c r="S47" s="162" t="s">
        <v>16</v>
      </c>
      <c r="T47" s="163" t="s">
        <v>16</v>
      </c>
    </row>
    <row r="48" spans="1:20" ht="99.75">
      <c r="A48" s="149" t="s">
        <v>13</v>
      </c>
      <c r="B48" s="150">
        <v>45527</v>
      </c>
      <c r="C48" s="151" t="s">
        <v>398</v>
      </c>
      <c r="D48" s="152" t="s">
        <v>19</v>
      </c>
      <c r="E48" s="153">
        <v>97</v>
      </c>
      <c r="F48" s="348" t="s">
        <v>399</v>
      </c>
      <c r="G48" s="155">
        <v>2549999.7000000002</v>
      </c>
      <c r="H48" s="245">
        <v>708374.25</v>
      </c>
      <c r="I48" s="389">
        <v>1841625.4500000002</v>
      </c>
      <c r="J48" s="156" t="s">
        <v>23</v>
      </c>
      <c r="K48" s="157">
        <v>0.27779385621104191</v>
      </c>
      <c r="L48" s="317">
        <v>0.6</v>
      </c>
      <c r="M48" s="349" t="s">
        <v>73</v>
      </c>
      <c r="N48" s="159">
        <v>11104.78</v>
      </c>
      <c r="O48" s="318">
        <v>200</v>
      </c>
      <c r="P48" s="161">
        <v>80</v>
      </c>
      <c r="Q48" s="161">
        <v>120</v>
      </c>
      <c r="R48" s="162" t="s">
        <v>85</v>
      </c>
      <c r="S48" s="162" t="s">
        <v>431</v>
      </c>
      <c r="T48" s="163" t="s">
        <v>432</v>
      </c>
    </row>
    <row r="49" spans="1:20" ht="9" customHeight="1" thickBot="1">
      <c r="A49" s="18"/>
      <c r="B49" s="19"/>
      <c r="C49" s="20"/>
      <c r="D49" s="21"/>
      <c r="E49" s="128"/>
      <c r="F49" s="332"/>
      <c r="G49" s="333"/>
      <c r="H49" s="334"/>
      <c r="I49" s="335"/>
      <c r="J49" s="130"/>
      <c r="K49" s="131"/>
      <c r="L49" s="131"/>
      <c r="M49" s="336"/>
      <c r="N49" s="132"/>
      <c r="O49" s="337"/>
      <c r="P49" s="133"/>
      <c r="Q49" s="133"/>
      <c r="R49" s="134"/>
      <c r="S49" s="134"/>
      <c r="T49" s="135"/>
    </row>
    <row r="50" spans="1:20" ht="22.5" customHeight="1" thickBot="1">
      <c r="A50" s="23"/>
      <c r="B50" s="23"/>
      <c r="C50" s="23"/>
      <c r="D50" s="23"/>
      <c r="E50" s="24"/>
      <c r="F50" s="121" t="s">
        <v>9</v>
      </c>
      <c r="G50" s="122">
        <f>SUM(G14:G49)</f>
        <v>163241309.66999999</v>
      </c>
      <c r="H50" s="122">
        <f>SUM(H14:H49)</f>
        <v>108680794.00000001</v>
      </c>
      <c r="I50" s="122">
        <f>SUM(I14:I49)</f>
        <v>54560515.670000002</v>
      </c>
      <c r="J50" s="57"/>
      <c r="K50" s="25"/>
      <c r="L50" s="25"/>
      <c r="M50" s="26"/>
      <c r="N50" s="27"/>
      <c r="O50" s="27"/>
      <c r="P50" s="28"/>
      <c r="Q50" s="25"/>
      <c r="R50" s="25"/>
    </row>
    <row r="51" spans="1:20" ht="15.75" thickTop="1">
      <c r="A51" s="25"/>
      <c r="B51" s="25"/>
      <c r="C51" s="39"/>
      <c r="D51" s="25"/>
      <c r="E51" s="38"/>
      <c r="F51" s="40"/>
      <c r="G51" s="29"/>
      <c r="H51" s="30"/>
      <c r="I51" s="30"/>
      <c r="J51" s="28"/>
      <c r="K51" s="25"/>
      <c r="L51" s="17"/>
      <c r="M51" s="31"/>
      <c r="N51" s="27"/>
      <c r="O51" s="27"/>
      <c r="P51" s="28"/>
      <c r="Q51" s="25"/>
      <c r="R51" s="25"/>
    </row>
    <row r="52" spans="1:20">
      <c r="A52" s="32" t="s">
        <v>17</v>
      </c>
      <c r="B52" s="17"/>
      <c r="C52" s="17"/>
      <c r="D52" s="17"/>
      <c r="E52" s="17"/>
      <c r="F52" s="33"/>
      <c r="G52" s="34"/>
      <c r="H52" s="17"/>
      <c r="I52" s="41"/>
      <c r="J52" s="17"/>
      <c r="K52" s="17"/>
      <c r="L52"/>
      <c r="M52" s="17"/>
      <c r="N52" s="17"/>
      <c r="O52" s="17"/>
      <c r="P52" s="17"/>
      <c r="Q52" s="17"/>
      <c r="R52" s="17"/>
    </row>
    <row r="53" spans="1:20">
      <c r="G53" s="37"/>
      <c r="H53" s="37"/>
      <c r="I53" s="37"/>
    </row>
    <row r="54" spans="1:20">
      <c r="G54" s="37"/>
      <c r="H54" s="37"/>
      <c r="I54" s="37"/>
    </row>
    <row r="55" spans="1:20">
      <c r="F55" s="37"/>
      <c r="G55" s="37"/>
      <c r="H55" s="37"/>
    </row>
    <row r="56" spans="1:20">
      <c r="G56" s="94"/>
      <c r="H56" s="94"/>
      <c r="I56" s="94"/>
    </row>
    <row r="57" spans="1:20">
      <c r="G57" s="37"/>
    </row>
  </sheetData>
  <mergeCells count="21">
    <mergeCell ref="D12:D13"/>
    <mergeCell ref="F12:F13"/>
    <mergeCell ref="G12:G13"/>
    <mergeCell ref="H12:H13"/>
    <mergeCell ref="I12:I13"/>
    <mergeCell ref="A2:T2"/>
    <mergeCell ref="A4:T4"/>
    <mergeCell ref="M12:N12"/>
    <mergeCell ref="O12:Q12"/>
    <mergeCell ref="S12:S13"/>
    <mergeCell ref="S11:T11"/>
    <mergeCell ref="A6:B6"/>
    <mergeCell ref="C6:E6"/>
    <mergeCell ref="A8:B8"/>
    <mergeCell ref="C8:E8"/>
    <mergeCell ref="A9:B9"/>
    <mergeCell ref="C9:E9"/>
    <mergeCell ref="A3:R3"/>
    <mergeCell ref="A7:B7"/>
    <mergeCell ref="C7:E7"/>
    <mergeCell ref="R12:R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26" zoomScaleNormal="100" workbookViewId="0">
      <selection activeCell="A31" sqref="A1:T31"/>
    </sheetView>
  </sheetViews>
  <sheetFormatPr baseColWidth="10" defaultRowHeight="15"/>
  <cols>
    <col min="1" max="1" width="9.42578125" customWidth="1"/>
    <col min="2" max="2" width="11.5703125" customWidth="1"/>
    <col min="3" max="3" width="18.5703125" customWidth="1"/>
    <col min="4" max="4" width="5.85546875" customWidth="1"/>
    <col min="5" max="5" width="7.7109375" customWidth="1"/>
    <col min="6" max="6" width="28.85546875" customWidth="1"/>
    <col min="7" max="8" width="13.7109375" customWidth="1"/>
    <col min="9" max="9" width="12.7109375" customWidth="1"/>
    <col min="10" max="10" width="7.5703125" customWidth="1"/>
    <col min="11" max="11" width="10.5703125" customWidth="1"/>
    <col min="12" max="12" width="8" customWidth="1"/>
    <col min="13" max="13" width="9.5703125" customWidth="1"/>
    <col min="14" max="14" width="8" customWidth="1"/>
    <col min="15" max="15" width="7.5703125" customWidth="1"/>
    <col min="16" max="16" width="8.5703125" customWidth="1"/>
    <col min="17" max="17" width="7.85546875" customWidth="1"/>
    <col min="18" max="18" width="11.7109375" customWidth="1"/>
    <col min="19" max="19" width="10.5703125" customWidth="1"/>
    <col min="20" max="20" width="9.5703125" customWidth="1"/>
  </cols>
  <sheetData>
    <row r="1" spans="1:20" ht="23.25" customHeight="1">
      <c r="A1" s="393" t="s">
        <v>12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</row>
    <row r="2" spans="1:20" ht="23.25">
      <c r="A2" s="393" t="s">
        <v>436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</row>
    <row r="3" spans="1:20" ht="23.25" customHeight="1">
      <c r="A3" s="437" t="s">
        <v>435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</row>
    <row r="4" spans="1:20" ht="75.75" customHeight="1">
      <c r="A4" s="394" t="s">
        <v>139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</row>
    <row r="5" spans="1:20" ht="15.75" thickBot="1">
      <c r="A5" s="1"/>
      <c r="B5" s="1"/>
      <c r="F5" s="2"/>
      <c r="J5" s="1"/>
      <c r="K5" s="58"/>
      <c r="L5" s="58"/>
      <c r="Q5" s="5"/>
    </row>
    <row r="6" spans="1:20" ht="18.75">
      <c r="A6" s="431" t="s">
        <v>10</v>
      </c>
      <c r="B6" s="432"/>
      <c r="C6" s="433">
        <v>14600000</v>
      </c>
      <c r="D6" s="433"/>
      <c r="E6" s="434"/>
      <c r="F6" s="6"/>
      <c r="G6" s="53"/>
      <c r="H6" s="53"/>
      <c r="I6" s="4"/>
      <c r="J6" s="7"/>
      <c r="K6" s="3"/>
      <c r="L6" s="3"/>
      <c r="M6" s="4"/>
      <c r="N6" s="4"/>
      <c r="O6" s="4"/>
      <c r="P6" s="4"/>
      <c r="Q6" s="5"/>
      <c r="R6" s="4"/>
      <c r="S6" s="4"/>
      <c r="T6" s="4"/>
    </row>
    <row r="7" spans="1:20" ht="18.75" customHeight="1">
      <c r="A7" s="435" t="s">
        <v>11</v>
      </c>
      <c r="B7" s="436"/>
      <c r="C7" s="425">
        <f>G29</f>
        <v>14272964.85</v>
      </c>
      <c r="D7" s="425"/>
      <c r="E7" s="426"/>
      <c r="F7" s="6"/>
      <c r="G7" s="53"/>
      <c r="H7" s="4"/>
      <c r="I7" s="4"/>
      <c r="J7" s="7"/>
      <c r="K7" s="3"/>
      <c r="L7" s="3"/>
      <c r="M7" s="4"/>
      <c r="N7" s="4"/>
      <c r="O7" s="4"/>
      <c r="P7" s="4"/>
      <c r="Q7" s="5"/>
      <c r="R7" s="4"/>
      <c r="S7" s="4"/>
      <c r="T7" s="4"/>
    </row>
    <row r="8" spans="1:20" ht="18.75">
      <c r="A8" s="423" t="s">
        <v>0</v>
      </c>
      <c r="B8" s="424"/>
      <c r="C8" s="425">
        <f>H29</f>
        <v>11926451.960000001</v>
      </c>
      <c r="D8" s="425"/>
      <c r="E8" s="426"/>
      <c r="F8" s="6"/>
      <c r="G8" s="53"/>
      <c r="H8" s="4"/>
      <c r="I8" s="4"/>
      <c r="J8" s="7"/>
      <c r="K8" s="3"/>
      <c r="L8" s="3"/>
      <c r="M8" s="4"/>
      <c r="N8" s="4"/>
      <c r="O8" s="4"/>
      <c r="P8" s="4"/>
      <c r="Q8" s="5"/>
      <c r="R8" s="4"/>
      <c r="S8" s="4"/>
      <c r="T8" s="4"/>
    </row>
    <row r="9" spans="1:20" ht="19.5" thickBot="1">
      <c r="A9" s="427" t="s">
        <v>1</v>
      </c>
      <c r="B9" s="428"/>
      <c r="C9" s="429">
        <f>C7-C8</f>
        <v>2346512.8899999987</v>
      </c>
      <c r="D9" s="429"/>
      <c r="E9" s="430"/>
      <c r="F9" s="8"/>
      <c r="G9" s="6"/>
      <c r="H9" s="6"/>
      <c r="I9" s="4"/>
      <c r="J9" s="7"/>
      <c r="K9" s="3"/>
      <c r="L9" s="3"/>
      <c r="M9" s="4"/>
      <c r="N9" s="4"/>
      <c r="O9" s="4"/>
      <c r="P9" s="4"/>
      <c r="Q9" s="5"/>
      <c r="R9" s="4"/>
      <c r="S9" s="4"/>
      <c r="T9" s="4"/>
    </row>
    <row r="10" spans="1:20">
      <c r="G10" s="42"/>
      <c r="H10" s="35"/>
      <c r="K10" s="35"/>
      <c r="L10" s="58"/>
      <c r="Q10" s="5"/>
    </row>
    <row r="11" spans="1:20" ht="15.75" thickBot="1">
      <c r="G11" s="42"/>
      <c r="H11" s="35"/>
      <c r="I11" s="35"/>
      <c r="K11" s="35"/>
      <c r="L11" s="58"/>
      <c r="Q11" s="5"/>
    </row>
    <row r="12" spans="1:20" ht="16.5" thickTop="1" thickBot="1">
      <c r="A12" s="11"/>
      <c r="B12" s="11"/>
      <c r="C12" s="11"/>
      <c r="D12" s="11"/>
      <c r="E12" s="12"/>
      <c r="F12" s="11"/>
      <c r="G12" s="75" t="s">
        <v>2</v>
      </c>
      <c r="H12" s="76" t="s">
        <v>3</v>
      </c>
      <c r="I12" s="92" t="s">
        <v>4</v>
      </c>
      <c r="J12" s="13"/>
      <c r="K12" s="14"/>
      <c r="L12" s="14"/>
      <c r="M12" s="15"/>
      <c r="N12" s="15"/>
      <c r="O12" s="15"/>
      <c r="P12" s="16"/>
      <c r="Q12" s="16"/>
      <c r="R12" s="16"/>
      <c r="S12" s="398" t="s">
        <v>405</v>
      </c>
      <c r="T12" s="398"/>
    </row>
    <row r="13" spans="1:20" ht="15.75" thickBot="1">
      <c r="A13" s="165" t="s">
        <v>37</v>
      </c>
      <c r="B13" s="165" t="s">
        <v>38</v>
      </c>
      <c r="C13" s="165" t="s">
        <v>39</v>
      </c>
      <c r="D13" s="396" t="s">
        <v>40</v>
      </c>
      <c r="E13" s="70" t="s">
        <v>41</v>
      </c>
      <c r="F13" s="396" t="s">
        <v>5</v>
      </c>
      <c r="G13" s="419" t="s">
        <v>6</v>
      </c>
      <c r="H13" s="421" t="s">
        <v>6</v>
      </c>
      <c r="I13" s="421" t="s">
        <v>6</v>
      </c>
      <c r="J13" s="165" t="s">
        <v>24</v>
      </c>
      <c r="K13" s="165" t="s">
        <v>25</v>
      </c>
      <c r="L13" s="165" t="s">
        <v>26</v>
      </c>
      <c r="M13" s="395" t="s">
        <v>27</v>
      </c>
      <c r="N13" s="395"/>
      <c r="O13" s="395" t="s">
        <v>7</v>
      </c>
      <c r="P13" s="395"/>
      <c r="Q13" s="395"/>
      <c r="R13" s="417" t="s">
        <v>46</v>
      </c>
      <c r="S13" s="396" t="s">
        <v>8</v>
      </c>
      <c r="T13" s="165" t="s">
        <v>28</v>
      </c>
    </row>
    <row r="14" spans="1:20" ht="39.75" thickTop="1" thickBot="1">
      <c r="A14" s="168" t="s">
        <v>42</v>
      </c>
      <c r="B14" s="166" t="s">
        <v>43</v>
      </c>
      <c r="C14" s="166" t="s">
        <v>44</v>
      </c>
      <c r="D14" s="397"/>
      <c r="E14" s="71" t="s">
        <v>45</v>
      </c>
      <c r="F14" s="397"/>
      <c r="G14" s="420"/>
      <c r="H14" s="422"/>
      <c r="I14" s="422"/>
      <c r="J14" s="166" t="s">
        <v>29</v>
      </c>
      <c r="K14" s="166" t="s">
        <v>30</v>
      </c>
      <c r="L14" s="166" t="s">
        <v>31</v>
      </c>
      <c r="M14" s="65" t="s">
        <v>32</v>
      </c>
      <c r="N14" s="65" t="s">
        <v>33</v>
      </c>
      <c r="O14" s="67" t="s">
        <v>6</v>
      </c>
      <c r="P14" s="65" t="s">
        <v>34</v>
      </c>
      <c r="Q14" s="65" t="s">
        <v>35</v>
      </c>
      <c r="R14" s="418"/>
      <c r="S14" s="397"/>
      <c r="T14" s="166" t="s">
        <v>36</v>
      </c>
    </row>
    <row r="15" spans="1:20" ht="99.75">
      <c r="A15" s="149" t="s">
        <v>13</v>
      </c>
      <c r="B15" s="150">
        <v>45420</v>
      </c>
      <c r="C15" s="228" t="s">
        <v>158</v>
      </c>
      <c r="D15" s="229" t="s">
        <v>134</v>
      </c>
      <c r="E15" s="153">
        <v>36</v>
      </c>
      <c r="F15" s="43" t="s">
        <v>159</v>
      </c>
      <c r="G15" s="269">
        <v>999086.68</v>
      </c>
      <c r="H15" s="164">
        <v>959177.3899999999</v>
      </c>
      <c r="I15" s="224">
        <v>39909.290000000154</v>
      </c>
      <c r="J15" s="230" t="s">
        <v>23</v>
      </c>
      <c r="K15" s="100">
        <v>0.96005422672635354</v>
      </c>
      <c r="L15" s="100">
        <v>1</v>
      </c>
      <c r="M15" s="231" t="s">
        <v>63</v>
      </c>
      <c r="N15" s="231">
        <v>1</v>
      </c>
      <c r="O15" s="231">
        <v>100</v>
      </c>
      <c r="P15" s="231">
        <v>40</v>
      </c>
      <c r="Q15" s="231">
        <v>60</v>
      </c>
      <c r="R15" s="162" t="s">
        <v>266</v>
      </c>
      <c r="S15" s="162" t="s">
        <v>267</v>
      </c>
      <c r="T15" s="163" t="s">
        <v>268</v>
      </c>
    </row>
    <row r="16" spans="1:20" ht="85.5">
      <c r="A16" s="149" t="s">
        <v>13</v>
      </c>
      <c r="B16" s="150">
        <v>45420</v>
      </c>
      <c r="C16" s="232" t="s">
        <v>160</v>
      </c>
      <c r="D16" s="233" t="s">
        <v>134</v>
      </c>
      <c r="E16" s="153">
        <v>37</v>
      </c>
      <c r="F16" s="50" t="s">
        <v>400</v>
      </c>
      <c r="G16" s="270">
        <v>1900000.01</v>
      </c>
      <c r="H16" s="164">
        <v>1654710.41</v>
      </c>
      <c r="I16" s="224">
        <v>245289.60000000009</v>
      </c>
      <c r="J16" s="234" t="s">
        <v>23</v>
      </c>
      <c r="K16" s="235">
        <v>0.87090021120578831</v>
      </c>
      <c r="L16" s="235">
        <v>1</v>
      </c>
      <c r="M16" s="236" t="s">
        <v>63</v>
      </c>
      <c r="N16" s="237">
        <v>1</v>
      </c>
      <c r="O16" s="237">
        <v>120</v>
      </c>
      <c r="P16" s="237">
        <v>48</v>
      </c>
      <c r="Q16" s="237">
        <v>72</v>
      </c>
      <c r="R16" s="162" t="s">
        <v>253</v>
      </c>
      <c r="S16" s="162" t="s">
        <v>254</v>
      </c>
      <c r="T16" s="163" t="s">
        <v>255</v>
      </c>
    </row>
    <row r="17" spans="1:20" ht="71.25">
      <c r="A17" s="149" t="s">
        <v>13</v>
      </c>
      <c r="B17" s="150">
        <v>45411</v>
      </c>
      <c r="C17" s="151" t="s">
        <v>133</v>
      </c>
      <c r="D17" s="152" t="s">
        <v>134</v>
      </c>
      <c r="E17" s="153">
        <v>38</v>
      </c>
      <c r="F17" s="50" t="s">
        <v>135</v>
      </c>
      <c r="G17" s="155">
        <v>750000</v>
      </c>
      <c r="H17" s="164">
        <v>696127.63</v>
      </c>
      <c r="I17" s="249">
        <v>53872.369999999995</v>
      </c>
      <c r="J17" s="238" t="s">
        <v>23</v>
      </c>
      <c r="K17" s="239">
        <v>0.92817017333333329</v>
      </c>
      <c r="L17" s="239">
        <v>1</v>
      </c>
      <c r="M17" s="240" t="s">
        <v>63</v>
      </c>
      <c r="N17" s="241">
        <v>1</v>
      </c>
      <c r="O17" s="242">
        <v>100</v>
      </c>
      <c r="P17" s="243">
        <v>40</v>
      </c>
      <c r="Q17" s="243">
        <v>60</v>
      </c>
      <c r="R17" s="162" t="s">
        <v>91</v>
      </c>
      <c r="S17" s="162" t="s">
        <v>208</v>
      </c>
      <c r="T17" s="163" t="s">
        <v>209</v>
      </c>
    </row>
    <row r="18" spans="1:20" ht="114">
      <c r="A18" s="149" t="s">
        <v>13</v>
      </c>
      <c r="B18" s="150">
        <v>45425</v>
      </c>
      <c r="C18" s="244" t="s">
        <v>161</v>
      </c>
      <c r="D18" s="244" t="s">
        <v>134</v>
      </c>
      <c r="E18" s="153">
        <v>39</v>
      </c>
      <c r="F18" s="50" t="s">
        <v>162</v>
      </c>
      <c r="G18" s="245">
        <v>950000</v>
      </c>
      <c r="H18" s="164">
        <v>948239.95</v>
      </c>
      <c r="I18" s="249">
        <v>1760.0500000000466</v>
      </c>
      <c r="J18" s="246" t="s">
        <v>23</v>
      </c>
      <c r="K18" s="239">
        <v>0.99814731578947369</v>
      </c>
      <c r="L18" s="239">
        <v>1</v>
      </c>
      <c r="M18" s="247" t="s">
        <v>63</v>
      </c>
      <c r="N18" s="248">
        <v>1</v>
      </c>
      <c r="O18" s="242">
        <v>100</v>
      </c>
      <c r="P18" s="243">
        <v>40</v>
      </c>
      <c r="Q18" s="243">
        <v>60</v>
      </c>
      <c r="R18" s="162" t="s">
        <v>91</v>
      </c>
      <c r="S18" s="162" t="s">
        <v>256</v>
      </c>
      <c r="T18" s="163" t="s">
        <v>257</v>
      </c>
    </row>
    <row r="19" spans="1:20" ht="71.25">
      <c r="A19" s="149" t="s">
        <v>13</v>
      </c>
      <c r="B19" s="150">
        <v>45411</v>
      </c>
      <c r="C19" s="151" t="s">
        <v>136</v>
      </c>
      <c r="D19" s="152" t="s">
        <v>134</v>
      </c>
      <c r="E19" s="153">
        <v>40</v>
      </c>
      <c r="F19" s="50" t="s">
        <v>401</v>
      </c>
      <c r="G19" s="155">
        <v>1800000.01</v>
      </c>
      <c r="H19" s="164">
        <v>1432715.99</v>
      </c>
      <c r="I19" s="249">
        <v>367284.02</v>
      </c>
      <c r="J19" s="238" t="s">
        <v>23</v>
      </c>
      <c r="K19" s="239">
        <v>0.79595332335581481</v>
      </c>
      <c r="L19" s="239">
        <v>1</v>
      </c>
      <c r="M19" s="240" t="s">
        <v>63</v>
      </c>
      <c r="N19" s="241">
        <v>1</v>
      </c>
      <c r="O19" s="242">
        <v>120</v>
      </c>
      <c r="P19" s="243">
        <v>48</v>
      </c>
      <c r="Q19" s="243">
        <v>72</v>
      </c>
      <c r="R19" s="162" t="s">
        <v>85</v>
      </c>
      <c r="S19" s="162" t="s">
        <v>210</v>
      </c>
      <c r="T19" s="163" t="s">
        <v>211</v>
      </c>
    </row>
    <row r="20" spans="1:20" ht="156.75">
      <c r="A20" s="149" t="s">
        <v>13</v>
      </c>
      <c r="B20" s="150">
        <v>45462</v>
      </c>
      <c r="C20" s="151" t="s">
        <v>212</v>
      </c>
      <c r="D20" s="152" t="s">
        <v>19</v>
      </c>
      <c r="E20" s="153">
        <v>44</v>
      </c>
      <c r="F20" s="50" t="s">
        <v>213</v>
      </c>
      <c r="G20" s="155">
        <v>999999.99</v>
      </c>
      <c r="H20" s="164">
        <v>499823.71</v>
      </c>
      <c r="I20" s="249">
        <v>500176.27999999997</v>
      </c>
      <c r="J20" s="238" t="s">
        <v>23</v>
      </c>
      <c r="K20" s="239">
        <v>0.49982371499823719</v>
      </c>
      <c r="L20" s="239">
        <v>0.99</v>
      </c>
      <c r="M20" s="240" t="s">
        <v>63</v>
      </c>
      <c r="N20" s="241">
        <v>1</v>
      </c>
      <c r="O20" s="242">
        <v>100</v>
      </c>
      <c r="P20" s="243">
        <v>40</v>
      </c>
      <c r="Q20" s="243">
        <v>60</v>
      </c>
      <c r="R20" s="162" t="s">
        <v>91</v>
      </c>
      <c r="S20" s="162" t="s">
        <v>269</v>
      </c>
      <c r="T20" s="163" t="s">
        <v>270</v>
      </c>
    </row>
    <row r="21" spans="1:20" ht="99.75">
      <c r="A21" s="149" t="s">
        <v>13</v>
      </c>
      <c r="B21" s="150">
        <v>45427</v>
      </c>
      <c r="C21" s="151" t="s">
        <v>163</v>
      </c>
      <c r="D21" s="152" t="s">
        <v>134</v>
      </c>
      <c r="E21" s="153">
        <v>45</v>
      </c>
      <c r="F21" s="50" t="s">
        <v>164</v>
      </c>
      <c r="G21" s="155">
        <v>1299999.98</v>
      </c>
      <c r="H21" s="164">
        <v>943006.31999999983</v>
      </c>
      <c r="I21" s="249">
        <v>356993.66000000015</v>
      </c>
      <c r="J21" s="238" t="s">
        <v>23</v>
      </c>
      <c r="K21" s="239">
        <v>0.72538948808291503</v>
      </c>
      <c r="L21" s="239">
        <v>1</v>
      </c>
      <c r="M21" s="240" t="s">
        <v>63</v>
      </c>
      <c r="N21" s="241">
        <v>1</v>
      </c>
      <c r="O21" s="242">
        <v>100</v>
      </c>
      <c r="P21" s="243">
        <v>40</v>
      </c>
      <c r="Q21" s="243">
        <v>60</v>
      </c>
      <c r="R21" s="162" t="s">
        <v>91</v>
      </c>
      <c r="S21" s="162" t="s">
        <v>271</v>
      </c>
      <c r="T21" s="163" t="s">
        <v>272</v>
      </c>
    </row>
    <row r="22" spans="1:20" ht="71.25">
      <c r="A22" s="149" t="s">
        <v>13</v>
      </c>
      <c r="B22" s="150">
        <v>45412</v>
      </c>
      <c r="C22" s="151" t="s">
        <v>137</v>
      </c>
      <c r="D22" s="152" t="s">
        <v>134</v>
      </c>
      <c r="E22" s="153">
        <v>46</v>
      </c>
      <c r="F22" s="50" t="s">
        <v>138</v>
      </c>
      <c r="G22" s="155">
        <v>999999.98</v>
      </c>
      <c r="H22" s="164">
        <v>968221.66999999993</v>
      </c>
      <c r="I22" s="249">
        <v>31778.310000000056</v>
      </c>
      <c r="J22" s="238" t="s">
        <v>23</v>
      </c>
      <c r="K22" s="239">
        <v>0.96822168936443376</v>
      </c>
      <c r="L22" s="239">
        <v>0.9</v>
      </c>
      <c r="M22" s="240" t="s">
        <v>63</v>
      </c>
      <c r="N22" s="241">
        <v>1</v>
      </c>
      <c r="O22" s="242">
        <v>100</v>
      </c>
      <c r="P22" s="243">
        <v>40</v>
      </c>
      <c r="Q22" s="243">
        <v>60</v>
      </c>
      <c r="R22" s="162" t="s">
        <v>91</v>
      </c>
      <c r="S22" s="162" t="s">
        <v>214</v>
      </c>
      <c r="T22" s="163" t="s">
        <v>215</v>
      </c>
    </row>
    <row r="23" spans="1:20" ht="142.5">
      <c r="A23" s="149" t="s">
        <v>13</v>
      </c>
      <c r="B23" s="150">
        <v>45427</v>
      </c>
      <c r="C23" s="151" t="s">
        <v>165</v>
      </c>
      <c r="D23" s="152" t="s">
        <v>134</v>
      </c>
      <c r="E23" s="153">
        <v>47</v>
      </c>
      <c r="F23" s="50" t="s">
        <v>166</v>
      </c>
      <c r="G23" s="155">
        <v>1899999.99</v>
      </c>
      <c r="H23" s="164">
        <v>1393505.51</v>
      </c>
      <c r="I23" s="249">
        <v>506494.48</v>
      </c>
      <c r="J23" s="238" t="s">
        <v>23</v>
      </c>
      <c r="K23" s="239">
        <v>0.733423956491705</v>
      </c>
      <c r="L23" s="239">
        <v>0.99</v>
      </c>
      <c r="M23" s="240" t="s">
        <v>63</v>
      </c>
      <c r="N23" s="241">
        <v>1</v>
      </c>
      <c r="O23" s="242">
        <v>120</v>
      </c>
      <c r="P23" s="243">
        <v>48</v>
      </c>
      <c r="Q23" s="243">
        <v>72</v>
      </c>
      <c r="R23" s="162" t="s">
        <v>85</v>
      </c>
      <c r="S23" s="162" t="s">
        <v>258</v>
      </c>
      <c r="T23" s="163" t="s">
        <v>259</v>
      </c>
    </row>
    <row r="24" spans="1:20" ht="85.5">
      <c r="A24" s="149" t="s">
        <v>13</v>
      </c>
      <c r="B24" s="150">
        <v>45420</v>
      </c>
      <c r="C24" s="151" t="s">
        <v>167</v>
      </c>
      <c r="D24" s="152" t="s">
        <v>134</v>
      </c>
      <c r="E24" s="153">
        <v>48</v>
      </c>
      <c r="F24" s="50" t="s">
        <v>168</v>
      </c>
      <c r="G24" s="155">
        <v>713861.2</v>
      </c>
      <c r="H24" s="164">
        <v>701686.14</v>
      </c>
      <c r="I24" s="249">
        <v>12175.059999999939</v>
      </c>
      <c r="J24" s="238" t="s">
        <v>23</v>
      </c>
      <c r="K24" s="239">
        <v>0.98294477974149608</v>
      </c>
      <c r="L24" s="239">
        <v>1</v>
      </c>
      <c r="M24" s="240" t="s">
        <v>63</v>
      </c>
      <c r="N24" s="241">
        <v>1</v>
      </c>
      <c r="O24" s="242">
        <v>100</v>
      </c>
      <c r="P24" s="243">
        <v>40</v>
      </c>
      <c r="Q24" s="243">
        <v>60</v>
      </c>
      <c r="R24" s="162" t="s">
        <v>85</v>
      </c>
      <c r="S24" s="162" t="s">
        <v>216</v>
      </c>
      <c r="T24" s="163" t="s">
        <v>217</v>
      </c>
    </row>
    <row r="25" spans="1:20" ht="71.25">
      <c r="A25" s="149" t="s">
        <v>13</v>
      </c>
      <c r="B25" s="150">
        <v>45419</v>
      </c>
      <c r="C25" s="151" t="s">
        <v>169</v>
      </c>
      <c r="D25" s="152" t="s">
        <v>134</v>
      </c>
      <c r="E25" s="153">
        <v>53</v>
      </c>
      <c r="F25" s="50" t="s">
        <v>402</v>
      </c>
      <c r="G25" s="155">
        <v>400000</v>
      </c>
      <c r="H25" s="164">
        <v>399438.22</v>
      </c>
      <c r="I25" s="249">
        <v>561.78000000002794</v>
      </c>
      <c r="J25" s="238" t="s">
        <v>23</v>
      </c>
      <c r="K25" s="239">
        <v>0.99859554999999989</v>
      </c>
      <c r="L25" s="239">
        <v>1</v>
      </c>
      <c r="M25" s="240" t="s">
        <v>63</v>
      </c>
      <c r="N25" s="241">
        <v>1</v>
      </c>
      <c r="O25" s="242">
        <v>100</v>
      </c>
      <c r="P25" s="243">
        <v>40</v>
      </c>
      <c r="Q25" s="243">
        <v>60</v>
      </c>
      <c r="R25" s="162" t="s">
        <v>91</v>
      </c>
      <c r="S25" s="162" t="s">
        <v>260</v>
      </c>
      <c r="T25" s="163" t="s">
        <v>261</v>
      </c>
    </row>
    <row r="26" spans="1:20" ht="114">
      <c r="A26" s="149" t="s">
        <v>13</v>
      </c>
      <c r="B26" s="150">
        <v>45419</v>
      </c>
      <c r="C26" s="151" t="s">
        <v>170</v>
      </c>
      <c r="D26" s="152" t="s">
        <v>134</v>
      </c>
      <c r="E26" s="153">
        <v>54</v>
      </c>
      <c r="F26" s="50" t="s">
        <v>403</v>
      </c>
      <c r="G26" s="155">
        <v>750000</v>
      </c>
      <c r="H26" s="164">
        <v>530412.31000000006</v>
      </c>
      <c r="I26" s="249">
        <v>219587.68999999994</v>
      </c>
      <c r="J26" s="238" t="s">
        <v>23</v>
      </c>
      <c r="K26" s="239">
        <v>0.7072164133333334</v>
      </c>
      <c r="L26" s="239">
        <v>0.98</v>
      </c>
      <c r="M26" s="240" t="s">
        <v>63</v>
      </c>
      <c r="N26" s="241">
        <v>1</v>
      </c>
      <c r="O26" s="242">
        <v>100</v>
      </c>
      <c r="P26" s="243">
        <v>40</v>
      </c>
      <c r="Q26" s="243">
        <v>60</v>
      </c>
      <c r="R26" s="162" t="s">
        <v>91</v>
      </c>
      <c r="S26" s="162" t="s">
        <v>262</v>
      </c>
      <c r="T26" s="163" t="s">
        <v>263</v>
      </c>
    </row>
    <row r="27" spans="1:20" ht="114">
      <c r="A27" s="149" t="s">
        <v>13</v>
      </c>
      <c r="B27" s="150">
        <v>45565</v>
      </c>
      <c r="C27" s="151" t="s">
        <v>433</v>
      </c>
      <c r="D27" s="152" t="s">
        <v>134</v>
      </c>
      <c r="E27" s="153">
        <v>57</v>
      </c>
      <c r="F27" s="50" t="s">
        <v>404</v>
      </c>
      <c r="G27" s="155">
        <v>810017.01</v>
      </c>
      <c r="H27" s="164">
        <v>799386.71</v>
      </c>
      <c r="I27" s="249">
        <v>10630.300000000047</v>
      </c>
      <c r="J27" s="238" t="s">
        <v>23</v>
      </c>
      <c r="K27" s="239">
        <v>0.98687644843408895</v>
      </c>
      <c r="L27" s="239">
        <v>1</v>
      </c>
      <c r="M27" s="240" t="s">
        <v>63</v>
      </c>
      <c r="N27" s="241">
        <v>1</v>
      </c>
      <c r="O27" s="242">
        <v>100</v>
      </c>
      <c r="P27" s="243">
        <v>40</v>
      </c>
      <c r="Q27" s="243">
        <v>60</v>
      </c>
      <c r="R27" s="162" t="s">
        <v>91</v>
      </c>
      <c r="S27" s="162" t="s">
        <v>264</v>
      </c>
      <c r="T27" s="163" t="s">
        <v>265</v>
      </c>
    </row>
    <row r="28" spans="1:20" ht="15.75" thickBot="1">
      <c r="A28" s="18"/>
      <c r="B28" s="19"/>
      <c r="C28" s="20"/>
      <c r="D28" s="21"/>
      <c r="E28" s="128"/>
      <c r="F28" s="169"/>
      <c r="G28" s="129"/>
      <c r="H28" s="170"/>
      <c r="I28" s="355"/>
      <c r="J28" s="130"/>
      <c r="K28" s="131"/>
      <c r="L28" s="171"/>
      <c r="M28" s="172"/>
      <c r="N28" s="132"/>
      <c r="O28" s="173"/>
      <c r="P28" s="133"/>
      <c r="Q28" s="133"/>
      <c r="R28" s="134"/>
      <c r="S28" s="22"/>
      <c r="T28" s="135"/>
    </row>
    <row r="29" spans="1:20" ht="16.5" thickTop="1" thickBot="1">
      <c r="A29" s="23"/>
      <c r="B29" s="23"/>
      <c r="C29" s="23"/>
      <c r="D29" s="23"/>
      <c r="E29" s="24"/>
      <c r="F29" s="174" t="s">
        <v>9</v>
      </c>
      <c r="G29" s="175">
        <f>SUBTOTAL(9,G15:G28)</f>
        <v>14272964.85</v>
      </c>
      <c r="H29" s="175">
        <f>SUBTOTAL(9,H15:H28)</f>
        <v>11926451.960000001</v>
      </c>
      <c r="I29" s="175">
        <f>SUBTOTAL(9,I15:I28)</f>
        <v>2346512.8900000006</v>
      </c>
      <c r="J29" s="57"/>
      <c r="K29" s="25"/>
      <c r="L29" s="25"/>
      <c r="M29" s="26"/>
      <c r="N29" s="27"/>
      <c r="O29" s="27"/>
      <c r="P29" s="28"/>
      <c r="Q29" s="25"/>
      <c r="R29" s="25"/>
    </row>
    <row r="30" spans="1:20" ht="15.75" thickTop="1">
      <c r="A30" s="25"/>
      <c r="B30" s="25"/>
      <c r="C30" s="39"/>
      <c r="D30" s="25"/>
      <c r="E30" s="38"/>
      <c r="F30" s="40"/>
      <c r="G30" s="176"/>
      <c r="H30" s="30"/>
      <c r="I30" s="30"/>
      <c r="J30" s="28"/>
      <c r="K30" s="25"/>
      <c r="L30" s="17"/>
      <c r="M30" s="31"/>
      <c r="N30" s="27"/>
      <c r="O30" s="27"/>
      <c r="P30" s="28"/>
      <c r="Q30" s="25"/>
      <c r="R30" s="25"/>
    </row>
    <row r="31" spans="1:20">
      <c r="A31" s="32" t="s">
        <v>17</v>
      </c>
      <c r="B31" s="17"/>
      <c r="C31" s="17"/>
      <c r="D31" s="17"/>
      <c r="E31" s="17"/>
      <c r="F31" s="33"/>
      <c r="G31" s="34"/>
      <c r="H31" s="17"/>
      <c r="I31" s="41"/>
      <c r="J31" s="17"/>
      <c r="K31" s="17"/>
      <c r="M31" s="17"/>
      <c r="N31" s="17"/>
      <c r="O31" s="17"/>
      <c r="P31" s="17"/>
      <c r="Q31" s="17"/>
      <c r="R31" s="17"/>
    </row>
    <row r="32" spans="1:20">
      <c r="G32" s="37"/>
      <c r="H32" s="37"/>
      <c r="I32" s="37"/>
      <c r="K32" s="58"/>
      <c r="L32" s="58"/>
      <c r="Q32" s="5"/>
    </row>
    <row r="33" spans="7:17">
      <c r="G33" s="37"/>
      <c r="H33" s="37"/>
      <c r="I33" s="37"/>
      <c r="K33" s="58"/>
      <c r="L33" s="58"/>
      <c r="Q33" s="5"/>
    </row>
    <row r="34" spans="7:17">
      <c r="G34" s="37"/>
      <c r="K34" s="58"/>
      <c r="L34" s="58"/>
      <c r="Q34" s="5"/>
    </row>
  </sheetData>
  <mergeCells count="22">
    <mergeCell ref="A1:T1"/>
    <mergeCell ref="A4:T4"/>
    <mergeCell ref="A6:B6"/>
    <mergeCell ref="C6:E6"/>
    <mergeCell ref="A7:B7"/>
    <mergeCell ref="C7:E7"/>
    <mergeCell ref="A2:T2"/>
    <mergeCell ref="A3:T3"/>
    <mergeCell ref="M13:N13"/>
    <mergeCell ref="O13:Q13"/>
    <mergeCell ref="R13:R14"/>
    <mergeCell ref="S13:S14"/>
    <mergeCell ref="A8:B8"/>
    <mergeCell ref="C8:E8"/>
    <mergeCell ref="A9:B9"/>
    <mergeCell ref="C9:E9"/>
    <mergeCell ref="S12:T12"/>
    <mergeCell ref="D13:D14"/>
    <mergeCell ref="F13:F14"/>
    <mergeCell ref="G13:G14"/>
    <mergeCell ref="H13:H14"/>
    <mergeCell ref="I13:I14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6"/>
  <sheetViews>
    <sheetView zoomScale="93" zoomScaleNormal="93" workbookViewId="0">
      <selection activeCell="R51" sqref="R51:T51"/>
    </sheetView>
  </sheetViews>
  <sheetFormatPr baseColWidth="10" defaultRowHeight="15"/>
  <cols>
    <col min="1" max="1" width="12.42578125" customWidth="1"/>
    <col min="2" max="2" width="12" customWidth="1"/>
    <col min="3" max="3" width="19.85546875" customWidth="1"/>
    <col min="4" max="4" width="6.28515625" customWidth="1"/>
    <col min="5" max="5" width="10.140625" customWidth="1"/>
    <col min="6" max="6" width="32.140625" customWidth="1"/>
    <col min="7" max="7" width="14.7109375" customWidth="1"/>
    <col min="8" max="8" width="16.28515625" customWidth="1"/>
    <col min="9" max="9" width="13.5703125" customWidth="1"/>
    <col min="10" max="10" width="10.140625" customWidth="1"/>
    <col min="11" max="11" width="9.42578125" style="72" customWidth="1"/>
    <col min="12" max="12" width="11.28515625" bestFit="1" customWidth="1"/>
    <col min="13" max="13" width="9.5703125" bestFit="1" customWidth="1"/>
    <col min="14" max="14" width="11" customWidth="1"/>
    <col min="15" max="15" width="12" customWidth="1"/>
    <col min="16" max="16" width="10.7109375" customWidth="1"/>
    <col min="17" max="17" width="10.85546875" customWidth="1"/>
    <col min="18" max="18" width="11.7109375" customWidth="1"/>
    <col min="19" max="19" width="14.42578125" customWidth="1"/>
  </cols>
  <sheetData>
    <row r="2" spans="1:20" ht="51" customHeight="1">
      <c r="A2" s="393" t="s">
        <v>12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</row>
    <row r="3" spans="1:20" ht="51" customHeight="1">
      <c r="A3" s="437" t="s">
        <v>437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</row>
    <row r="4" spans="1:20" ht="24.75" customHeight="1">
      <c r="A4" s="437" t="s">
        <v>47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</row>
    <row r="5" spans="1:20" ht="24.75" customHeight="1">
      <c r="A5" s="437" t="s">
        <v>61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</row>
    <row r="6" spans="1:20" ht="15.75" thickBot="1">
      <c r="E6" s="2"/>
      <c r="F6" s="2"/>
      <c r="G6" s="2"/>
      <c r="I6" s="58"/>
    </row>
    <row r="7" spans="1:20" s="4" customFormat="1" ht="24.95" customHeight="1">
      <c r="A7" s="399" t="s">
        <v>10</v>
      </c>
      <c r="B7" s="400"/>
      <c r="C7" s="442">
        <v>243450097</v>
      </c>
      <c r="D7" s="443"/>
      <c r="E7" s="2"/>
      <c r="F7" s="257"/>
      <c r="G7" s="257"/>
      <c r="H7" s="225"/>
      <c r="I7" s="3"/>
      <c r="K7" s="73"/>
      <c r="N7"/>
      <c r="O7"/>
      <c r="P7"/>
    </row>
    <row r="8" spans="1:20" s="4" customFormat="1" ht="18.75">
      <c r="A8" s="438" t="s">
        <v>11</v>
      </c>
      <c r="B8" s="439"/>
      <c r="C8" s="440">
        <f>G58</f>
        <v>215022679.45999998</v>
      </c>
      <c r="D8" s="441"/>
      <c r="E8" s="2"/>
      <c r="F8" s="258"/>
      <c r="G8" s="258"/>
      <c r="H8" s="225"/>
      <c r="I8" s="3"/>
      <c r="K8" s="73"/>
      <c r="N8"/>
      <c r="O8"/>
      <c r="P8"/>
    </row>
    <row r="9" spans="1:20" s="4" customFormat="1" ht="18.75">
      <c r="A9" s="404" t="s">
        <v>48</v>
      </c>
      <c r="B9" s="405"/>
      <c r="C9" s="440">
        <v>1098221.8</v>
      </c>
      <c r="D9" s="441">
        <v>412071.43</v>
      </c>
      <c r="E9" s="2"/>
      <c r="F9" s="258"/>
      <c r="G9" s="258"/>
      <c r="I9" s="3"/>
      <c r="K9" s="73"/>
      <c r="N9"/>
      <c r="O9"/>
      <c r="P9"/>
    </row>
    <row r="10" spans="1:20" s="4" customFormat="1" ht="18.75">
      <c r="A10" s="404" t="s">
        <v>0</v>
      </c>
      <c r="B10" s="405"/>
      <c r="C10" s="440">
        <f>H58</f>
        <v>117419201.54000002</v>
      </c>
      <c r="D10" s="441"/>
      <c r="E10" s="2"/>
      <c r="F10" s="258"/>
      <c r="G10" s="258"/>
      <c r="I10" s="3"/>
      <c r="K10" s="73"/>
      <c r="N10"/>
      <c r="O10"/>
      <c r="P10"/>
    </row>
    <row r="11" spans="1:20" s="4" customFormat="1" ht="19.5" thickBot="1">
      <c r="A11" s="444" t="s">
        <v>1</v>
      </c>
      <c r="B11" s="445"/>
      <c r="C11" s="429">
        <f>C7+C9-C10</f>
        <v>127129117.25999999</v>
      </c>
      <c r="D11" s="430"/>
      <c r="E11" s="8"/>
      <c r="F11" s="292"/>
      <c r="G11" s="292"/>
      <c r="I11" s="3"/>
      <c r="K11" s="73"/>
      <c r="N11"/>
      <c r="O11"/>
      <c r="P11"/>
    </row>
    <row r="12" spans="1:20" s="4" customFormat="1" ht="19.5" thickBot="1">
      <c r="A12" s="356"/>
      <c r="B12" s="356"/>
      <c r="C12" s="117"/>
      <c r="D12" s="117"/>
      <c r="E12" s="8"/>
      <c r="F12" s="292"/>
      <c r="G12" s="292"/>
      <c r="I12" s="3"/>
      <c r="K12" s="73"/>
      <c r="N12"/>
      <c r="O12"/>
      <c r="P12"/>
    </row>
    <row r="13" spans="1:20" ht="16.5" thickTop="1" thickBot="1">
      <c r="A13" s="74"/>
      <c r="B13" s="74"/>
      <c r="C13" s="74"/>
      <c r="D13" s="74"/>
      <c r="E13" s="74"/>
      <c r="F13" s="74"/>
      <c r="G13" s="75" t="s">
        <v>2</v>
      </c>
      <c r="H13" s="76" t="s">
        <v>3</v>
      </c>
      <c r="I13" s="92" t="s">
        <v>4</v>
      </c>
      <c r="J13" s="77"/>
      <c r="K13" s="78"/>
      <c r="L13" s="78"/>
      <c r="M13" s="78"/>
      <c r="N13" s="78"/>
      <c r="O13" s="78"/>
      <c r="P13" s="78"/>
      <c r="Q13" s="78"/>
      <c r="R13" s="79"/>
      <c r="S13" s="398" t="s">
        <v>405</v>
      </c>
      <c r="T13" s="398"/>
    </row>
    <row r="14" spans="1:20" ht="21.75" customHeight="1" thickBot="1">
      <c r="A14" s="61" t="s">
        <v>37</v>
      </c>
      <c r="B14" s="62" t="s">
        <v>38</v>
      </c>
      <c r="C14" s="62" t="s">
        <v>39</v>
      </c>
      <c r="D14" s="396" t="s">
        <v>40</v>
      </c>
      <c r="E14" s="70" t="s">
        <v>41</v>
      </c>
      <c r="F14" s="396" t="s">
        <v>5</v>
      </c>
      <c r="G14" s="419" t="s">
        <v>6</v>
      </c>
      <c r="H14" s="421" t="s">
        <v>6</v>
      </c>
      <c r="I14" s="421" t="s">
        <v>6</v>
      </c>
      <c r="J14" s="62" t="s">
        <v>24</v>
      </c>
      <c r="K14" s="62" t="s">
        <v>25</v>
      </c>
      <c r="L14" s="62" t="s">
        <v>26</v>
      </c>
      <c r="M14" s="395" t="s">
        <v>27</v>
      </c>
      <c r="N14" s="395"/>
      <c r="O14" s="395" t="s">
        <v>7</v>
      </c>
      <c r="P14" s="395"/>
      <c r="Q14" s="395"/>
      <c r="R14" s="417" t="s">
        <v>46</v>
      </c>
      <c r="S14" s="396" t="s">
        <v>8</v>
      </c>
      <c r="T14" s="62" t="s">
        <v>28</v>
      </c>
    </row>
    <row r="15" spans="1:20" ht="27.75" customHeight="1" thickTop="1" thickBot="1">
      <c r="A15" s="68" t="s">
        <v>42</v>
      </c>
      <c r="B15" s="68" t="s">
        <v>43</v>
      </c>
      <c r="C15" s="68" t="s">
        <v>44</v>
      </c>
      <c r="D15" s="397"/>
      <c r="E15" s="71" t="s">
        <v>45</v>
      </c>
      <c r="F15" s="397"/>
      <c r="G15" s="420"/>
      <c r="H15" s="422"/>
      <c r="I15" s="422"/>
      <c r="J15" s="68" t="s">
        <v>29</v>
      </c>
      <c r="K15" s="64" t="s">
        <v>30</v>
      </c>
      <c r="L15" s="68" t="s">
        <v>31</v>
      </c>
      <c r="M15" s="65" t="s">
        <v>32</v>
      </c>
      <c r="N15" s="66" t="s">
        <v>33</v>
      </c>
      <c r="O15" s="67" t="s">
        <v>6</v>
      </c>
      <c r="P15" s="65" t="s">
        <v>34</v>
      </c>
      <c r="Q15" s="65" t="s">
        <v>35</v>
      </c>
      <c r="R15" s="418"/>
      <c r="S15" s="397"/>
      <c r="T15" s="391" t="s">
        <v>36</v>
      </c>
    </row>
    <row r="16" spans="1:20" ht="28.5">
      <c r="A16" s="102" t="s">
        <v>49</v>
      </c>
      <c r="B16" s="103" t="s">
        <v>15</v>
      </c>
      <c r="C16" s="103" t="s">
        <v>15</v>
      </c>
      <c r="D16" s="103" t="s">
        <v>15</v>
      </c>
      <c r="E16" s="104" t="s">
        <v>50</v>
      </c>
      <c r="F16" s="105" t="s">
        <v>51</v>
      </c>
      <c r="G16" s="106">
        <v>35317928.07</v>
      </c>
      <c r="H16" s="358">
        <v>35316712.869999997</v>
      </c>
      <c r="I16" s="250">
        <v>1215.2000000029802</v>
      </c>
      <c r="J16" s="103" t="s">
        <v>15</v>
      </c>
      <c r="K16" s="107">
        <v>0.99996559254558781</v>
      </c>
      <c r="L16" s="108">
        <v>0.99996559254558781</v>
      </c>
      <c r="M16" s="103" t="s">
        <v>15</v>
      </c>
      <c r="N16" s="103" t="s">
        <v>15</v>
      </c>
      <c r="O16" s="103" t="s">
        <v>52</v>
      </c>
      <c r="P16" s="103" t="s">
        <v>52</v>
      </c>
      <c r="Q16" s="103" t="s">
        <v>52</v>
      </c>
      <c r="R16" s="103" t="s">
        <v>15</v>
      </c>
      <c r="S16" s="109" t="s">
        <v>53</v>
      </c>
      <c r="T16" s="109" t="s">
        <v>54</v>
      </c>
    </row>
    <row r="17" spans="1:20" ht="85.5">
      <c r="A17" s="102" t="s">
        <v>13</v>
      </c>
      <c r="B17" s="144">
        <v>45370</v>
      </c>
      <c r="C17" s="251" t="s">
        <v>79</v>
      </c>
      <c r="D17" s="145">
        <v>411</v>
      </c>
      <c r="E17" s="104" t="s">
        <v>80</v>
      </c>
      <c r="F17" s="105" t="s">
        <v>81</v>
      </c>
      <c r="G17" s="106">
        <v>28000000</v>
      </c>
      <c r="H17" s="358">
        <v>23305680.350000001</v>
      </c>
      <c r="I17" s="252">
        <v>4694319.6499999985</v>
      </c>
      <c r="J17" s="251" t="s">
        <v>82</v>
      </c>
      <c r="K17" s="107">
        <v>0.83234572678571439</v>
      </c>
      <c r="L17" s="108">
        <v>0.9</v>
      </c>
      <c r="M17" s="253" t="s">
        <v>73</v>
      </c>
      <c r="N17" s="200">
        <v>4564.83</v>
      </c>
      <c r="O17" s="103">
        <v>400</v>
      </c>
      <c r="P17" s="103">
        <v>160</v>
      </c>
      <c r="Q17" s="103">
        <v>240</v>
      </c>
      <c r="R17" s="254" t="s">
        <v>100</v>
      </c>
      <c r="S17" s="254" t="s">
        <v>106</v>
      </c>
      <c r="T17" s="254" t="s">
        <v>107</v>
      </c>
    </row>
    <row r="18" spans="1:20" ht="60">
      <c r="A18" s="102" t="s">
        <v>108</v>
      </c>
      <c r="B18" s="144">
        <v>45387</v>
      </c>
      <c r="C18" s="251" t="s">
        <v>109</v>
      </c>
      <c r="D18" s="145">
        <v>101</v>
      </c>
      <c r="E18" s="104" t="s">
        <v>110</v>
      </c>
      <c r="F18" s="105" t="s">
        <v>111</v>
      </c>
      <c r="G18" s="106">
        <v>17588841.84</v>
      </c>
      <c r="H18" s="358">
        <v>5447986.5</v>
      </c>
      <c r="I18" s="252">
        <v>12140855.34</v>
      </c>
      <c r="J18" s="251" t="s">
        <v>82</v>
      </c>
      <c r="K18" s="107">
        <v>0.30974105910773259</v>
      </c>
      <c r="L18" s="108">
        <v>0.35</v>
      </c>
      <c r="M18" s="253" t="s">
        <v>112</v>
      </c>
      <c r="N18" s="167">
        <v>1</v>
      </c>
      <c r="O18" s="167">
        <v>948990</v>
      </c>
      <c r="P18" s="167">
        <v>463107</v>
      </c>
      <c r="Q18" s="167">
        <v>485883</v>
      </c>
      <c r="R18" s="254" t="s">
        <v>100</v>
      </c>
      <c r="S18" s="254" t="s">
        <v>309</v>
      </c>
      <c r="T18" s="254" t="s">
        <v>310</v>
      </c>
    </row>
    <row r="19" spans="1:20" ht="57">
      <c r="A19" s="102" t="s">
        <v>13</v>
      </c>
      <c r="B19" s="144">
        <v>45411</v>
      </c>
      <c r="C19" s="251" t="s">
        <v>113</v>
      </c>
      <c r="D19" s="145">
        <v>1340</v>
      </c>
      <c r="E19" s="104" t="s">
        <v>114</v>
      </c>
      <c r="F19" s="105" t="s">
        <v>115</v>
      </c>
      <c r="G19" s="106">
        <v>3194068.11</v>
      </c>
      <c r="H19" s="358">
        <v>3168056.08</v>
      </c>
      <c r="I19" s="252">
        <v>26012.029999999795</v>
      </c>
      <c r="J19" s="251" t="s">
        <v>82</v>
      </c>
      <c r="K19" s="107">
        <v>0.99185614423231572</v>
      </c>
      <c r="L19" s="108">
        <v>1</v>
      </c>
      <c r="M19" s="253" t="s">
        <v>63</v>
      </c>
      <c r="N19" s="167">
        <v>1</v>
      </c>
      <c r="O19" s="167">
        <v>100</v>
      </c>
      <c r="P19" s="167">
        <v>40</v>
      </c>
      <c r="Q19" s="167">
        <v>60</v>
      </c>
      <c r="R19" s="254" t="s">
        <v>174</v>
      </c>
      <c r="S19" s="254" t="s">
        <v>218</v>
      </c>
      <c r="T19" s="254" t="s">
        <v>219</v>
      </c>
    </row>
    <row r="20" spans="1:20" ht="99.75">
      <c r="A20" s="102" t="s">
        <v>13</v>
      </c>
      <c r="B20" s="144">
        <v>45401</v>
      </c>
      <c r="C20" s="251" t="s">
        <v>116</v>
      </c>
      <c r="D20" s="145">
        <v>411</v>
      </c>
      <c r="E20" s="104" t="s">
        <v>117</v>
      </c>
      <c r="F20" s="105" t="s">
        <v>118</v>
      </c>
      <c r="G20" s="106">
        <v>794030.45</v>
      </c>
      <c r="H20" s="358">
        <v>701348.23</v>
      </c>
      <c r="I20" s="252">
        <v>92682.219999999972</v>
      </c>
      <c r="J20" s="251" t="s">
        <v>82</v>
      </c>
      <c r="K20" s="107">
        <v>0.8832762395950936</v>
      </c>
      <c r="L20" s="108">
        <v>1</v>
      </c>
      <c r="M20" s="253" t="s">
        <v>73</v>
      </c>
      <c r="N20" s="167">
        <v>229.29</v>
      </c>
      <c r="O20" s="167">
        <v>100</v>
      </c>
      <c r="P20" s="167">
        <v>40</v>
      </c>
      <c r="Q20" s="167">
        <v>60</v>
      </c>
      <c r="R20" s="254" t="s">
        <v>171</v>
      </c>
      <c r="S20" s="254" t="s">
        <v>172</v>
      </c>
      <c r="T20" s="254" t="s">
        <v>173</v>
      </c>
    </row>
    <row r="21" spans="1:20" ht="85.5">
      <c r="A21" s="102" t="s">
        <v>13</v>
      </c>
      <c r="B21" s="144">
        <v>45401</v>
      </c>
      <c r="C21" s="251" t="s">
        <v>408</v>
      </c>
      <c r="D21" s="145">
        <v>411</v>
      </c>
      <c r="E21" s="104" t="s">
        <v>119</v>
      </c>
      <c r="F21" s="105" t="s">
        <v>120</v>
      </c>
      <c r="G21" s="106">
        <v>3076124.19</v>
      </c>
      <c r="H21" s="358">
        <v>3076124.19</v>
      </c>
      <c r="I21" s="252">
        <v>0</v>
      </c>
      <c r="J21" s="251" t="s">
        <v>82</v>
      </c>
      <c r="K21" s="107">
        <v>1</v>
      </c>
      <c r="L21" s="108">
        <v>1</v>
      </c>
      <c r="M21" s="253" t="s">
        <v>73</v>
      </c>
      <c r="N21" s="255">
        <v>3802.95</v>
      </c>
      <c r="O21" s="167">
        <v>150</v>
      </c>
      <c r="P21" s="167">
        <v>60</v>
      </c>
      <c r="Q21" s="167">
        <v>90</v>
      </c>
      <c r="R21" s="254" t="s">
        <v>174</v>
      </c>
      <c r="S21" s="254" t="s">
        <v>175</v>
      </c>
      <c r="T21" s="254" t="s">
        <v>176</v>
      </c>
    </row>
    <row r="22" spans="1:20" ht="114">
      <c r="A22" s="102" t="s">
        <v>13</v>
      </c>
      <c r="B22" s="144">
        <v>45400</v>
      </c>
      <c r="C22" s="251" t="s">
        <v>409</v>
      </c>
      <c r="D22" s="145">
        <v>411</v>
      </c>
      <c r="E22" s="104" t="s">
        <v>124</v>
      </c>
      <c r="F22" s="105" t="s">
        <v>125</v>
      </c>
      <c r="G22" s="106">
        <v>7787559.9900000002</v>
      </c>
      <c r="H22" s="358">
        <v>7214481.0499999998</v>
      </c>
      <c r="I22" s="252">
        <v>573078.94000000041</v>
      </c>
      <c r="J22" s="251" t="s">
        <v>82</v>
      </c>
      <c r="K22" s="107">
        <v>0.9264109758723027</v>
      </c>
      <c r="L22" s="108">
        <v>1</v>
      </c>
      <c r="M22" s="253" t="s">
        <v>73</v>
      </c>
      <c r="N22" s="255">
        <v>2846.84</v>
      </c>
      <c r="O22" s="167">
        <v>300</v>
      </c>
      <c r="P22" s="167">
        <v>120</v>
      </c>
      <c r="Q22" s="167">
        <v>180</v>
      </c>
      <c r="R22" s="254" t="s">
        <v>100</v>
      </c>
      <c r="S22" s="254" t="s">
        <v>177</v>
      </c>
      <c r="T22" s="254" t="s">
        <v>178</v>
      </c>
    </row>
    <row r="23" spans="1:20" ht="120" customHeight="1">
      <c r="A23" s="102" t="s">
        <v>13</v>
      </c>
      <c r="B23" s="144">
        <v>45411</v>
      </c>
      <c r="C23" s="251" t="s">
        <v>121</v>
      </c>
      <c r="D23" s="145">
        <v>1340</v>
      </c>
      <c r="E23" s="104" t="s">
        <v>122</v>
      </c>
      <c r="F23" s="105" t="s">
        <v>123</v>
      </c>
      <c r="G23" s="106">
        <v>4537699.99</v>
      </c>
      <c r="H23" s="358">
        <v>4196549.82</v>
      </c>
      <c r="I23" s="252">
        <v>341150.16999999993</v>
      </c>
      <c r="J23" s="251" t="s">
        <v>82</v>
      </c>
      <c r="K23" s="107">
        <v>0.92481870314216175</v>
      </c>
      <c r="L23" s="108">
        <v>1</v>
      </c>
      <c r="M23" s="253" t="s">
        <v>63</v>
      </c>
      <c r="N23" s="255">
        <v>1</v>
      </c>
      <c r="O23" s="167">
        <v>200</v>
      </c>
      <c r="P23" s="167">
        <v>80</v>
      </c>
      <c r="Q23" s="167">
        <v>120</v>
      </c>
      <c r="R23" s="254" t="s">
        <v>100</v>
      </c>
      <c r="S23" s="254" t="s">
        <v>220</v>
      </c>
      <c r="T23" s="254" t="s">
        <v>221</v>
      </c>
    </row>
    <row r="24" spans="1:20" ht="120" customHeight="1">
      <c r="A24" s="102" t="s">
        <v>108</v>
      </c>
      <c r="B24" s="144">
        <v>45405</v>
      </c>
      <c r="C24" s="251" t="s">
        <v>126</v>
      </c>
      <c r="D24" s="145">
        <v>101</v>
      </c>
      <c r="E24" s="104" t="s">
        <v>127</v>
      </c>
      <c r="F24" s="105" t="s">
        <v>179</v>
      </c>
      <c r="G24" s="106">
        <v>14282531.74</v>
      </c>
      <c r="H24" s="358">
        <v>4152251.84</v>
      </c>
      <c r="I24" s="252">
        <v>10130279.9</v>
      </c>
      <c r="J24" s="251" t="s">
        <v>82</v>
      </c>
      <c r="K24" s="107">
        <v>0.29072239541194955</v>
      </c>
      <c r="L24" s="108">
        <v>0.25</v>
      </c>
      <c r="M24" s="253" t="s">
        <v>128</v>
      </c>
      <c r="N24" s="255">
        <v>2654</v>
      </c>
      <c r="O24" s="167">
        <v>273974</v>
      </c>
      <c r="P24" s="167">
        <v>133699</v>
      </c>
      <c r="Q24" s="167">
        <v>140275</v>
      </c>
      <c r="R24" s="254" t="s">
        <v>100</v>
      </c>
      <c r="S24" s="254" t="s">
        <v>311</v>
      </c>
      <c r="T24" s="254" t="s">
        <v>312</v>
      </c>
    </row>
    <row r="25" spans="1:20" ht="85.5">
      <c r="A25" s="102" t="s">
        <v>108</v>
      </c>
      <c r="B25" s="144">
        <v>45405</v>
      </c>
      <c r="C25" s="251" t="s">
        <v>129</v>
      </c>
      <c r="D25" s="145">
        <v>101</v>
      </c>
      <c r="E25" s="104" t="s">
        <v>130</v>
      </c>
      <c r="F25" s="105" t="s">
        <v>131</v>
      </c>
      <c r="G25" s="106">
        <v>3996206.99</v>
      </c>
      <c r="H25" s="358">
        <v>3193918.18</v>
      </c>
      <c r="I25" s="252">
        <v>802288.81</v>
      </c>
      <c r="J25" s="251" t="s">
        <v>82</v>
      </c>
      <c r="K25" s="107">
        <v>0.79923742388529273</v>
      </c>
      <c r="L25" s="108">
        <v>0.99</v>
      </c>
      <c r="M25" s="253" t="s">
        <v>128</v>
      </c>
      <c r="N25" s="255">
        <v>1106.79</v>
      </c>
      <c r="O25" s="167">
        <v>273974</v>
      </c>
      <c r="P25" s="167">
        <v>133699</v>
      </c>
      <c r="Q25" s="167">
        <v>140275</v>
      </c>
      <c r="R25" s="254" t="s">
        <v>100</v>
      </c>
      <c r="S25" s="345" t="s">
        <v>313</v>
      </c>
      <c r="T25" s="254" t="s">
        <v>314</v>
      </c>
    </row>
    <row r="26" spans="1:20" ht="57">
      <c r="A26" s="102" t="s">
        <v>13</v>
      </c>
      <c r="B26" s="144">
        <v>45427</v>
      </c>
      <c r="C26" s="251" t="s">
        <v>180</v>
      </c>
      <c r="D26" s="145">
        <v>1340</v>
      </c>
      <c r="E26" s="104" t="s">
        <v>181</v>
      </c>
      <c r="F26" s="105" t="s">
        <v>182</v>
      </c>
      <c r="G26" s="106">
        <v>1298713.33</v>
      </c>
      <c r="H26" s="358">
        <v>1196237</v>
      </c>
      <c r="I26" s="252">
        <v>102476.33000000007</v>
      </c>
      <c r="J26" s="251" t="s">
        <v>82</v>
      </c>
      <c r="K26" s="107">
        <v>0.92109395689347384</v>
      </c>
      <c r="L26" s="108">
        <v>1</v>
      </c>
      <c r="M26" s="253" t="s">
        <v>63</v>
      </c>
      <c r="N26" s="255">
        <v>1</v>
      </c>
      <c r="O26" s="167">
        <v>120</v>
      </c>
      <c r="P26" s="167">
        <v>48</v>
      </c>
      <c r="Q26" s="167">
        <v>72</v>
      </c>
      <c r="R26" s="254" t="s">
        <v>174</v>
      </c>
      <c r="S26" s="345" t="s">
        <v>315</v>
      </c>
      <c r="T26" s="346" t="s">
        <v>316</v>
      </c>
    </row>
    <row r="27" spans="1:20" ht="42.75">
      <c r="A27" s="102" t="s">
        <v>108</v>
      </c>
      <c r="B27" s="144">
        <v>45439</v>
      </c>
      <c r="C27" s="251" t="s">
        <v>183</v>
      </c>
      <c r="D27" s="145">
        <v>1137</v>
      </c>
      <c r="E27" s="104" t="s">
        <v>184</v>
      </c>
      <c r="F27" s="105" t="s">
        <v>185</v>
      </c>
      <c r="G27" s="106">
        <v>734595.28</v>
      </c>
      <c r="H27" s="358">
        <v>587676.19999999995</v>
      </c>
      <c r="I27" s="252">
        <v>146919.08000000007</v>
      </c>
      <c r="J27" s="251" t="s">
        <v>82</v>
      </c>
      <c r="K27" s="107">
        <v>0.79999996732894874</v>
      </c>
      <c r="L27" s="108">
        <v>0.79999996732894874</v>
      </c>
      <c r="M27" s="253" t="s">
        <v>63</v>
      </c>
      <c r="N27" s="255">
        <v>1</v>
      </c>
      <c r="O27" s="167">
        <v>68</v>
      </c>
      <c r="P27" s="167">
        <v>33</v>
      </c>
      <c r="Q27" s="167">
        <v>35</v>
      </c>
      <c r="R27" s="103" t="s">
        <v>15</v>
      </c>
      <c r="S27" s="103" t="s">
        <v>15</v>
      </c>
      <c r="T27" s="103" t="s">
        <v>15</v>
      </c>
    </row>
    <row r="28" spans="1:20" ht="28.5">
      <c r="A28" s="102" t="s">
        <v>108</v>
      </c>
      <c r="B28" s="144">
        <v>45439</v>
      </c>
      <c r="C28" s="251" t="s">
        <v>186</v>
      </c>
      <c r="D28" s="145">
        <v>1134</v>
      </c>
      <c r="E28" s="104" t="s">
        <v>187</v>
      </c>
      <c r="F28" s="105" t="s">
        <v>188</v>
      </c>
      <c r="G28" s="106">
        <v>250000</v>
      </c>
      <c r="H28" s="358">
        <v>0</v>
      </c>
      <c r="I28" s="252">
        <v>250000</v>
      </c>
      <c r="J28" s="251" t="s">
        <v>82</v>
      </c>
      <c r="K28" s="107">
        <v>0</v>
      </c>
      <c r="L28" s="108">
        <v>0</v>
      </c>
      <c r="M28" s="253" t="s">
        <v>189</v>
      </c>
      <c r="N28" s="255">
        <v>1</v>
      </c>
      <c r="O28" s="167">
        <v>68</v>
      </c>
      <c r="P28" s="167">
        <v>33</v>
      </c>
      <c r="Q28" s="167">
        <v>35</v>
      </c>
      <c r="R28" s="103" t="s">
        <v>15</v>
      </c>
      <c r="S28" s="103" t="s">
        <v>15</v>
      </c>
      <c r="T28" s="103" t="s">
        <v>15</v>
      </c>
    </row>
    <row r="29" spans="1:20" ht="57">
      <c r="A29" s="102" t="s">
        <v>13</v>
      </c>
      <c r="B29" s="144">
        <v>45439</v>
      </c>
      <c r="C29" s="251" t="s">
        <v>190</v>
      </c>
      <c r="D29" s="145">
        <v>411</v>
      </c>
      <c r="E29" s="104" t="s">
        <v>191</v>
      </c>
      <c r="F29" s="105" t="s">
        <v>192</v>
      </c>
      <c r="G29" s="106">
        <v>1149999.54</v>
      </c>
      <c r="H29" s="358">
        <v>1073504.57</v>
      </c>
      <c r="I29" s="252">
        <v>76494.969999999972</v>
      </c>
      <c r="J29" s="251" t="s">
        <v>82</v>
      </c>
      <c r="K29" s="107">
        <v>0.93348260817565198</v>
      </c>
      <c r="L29" s="108">
        <v>0.98</v>
      </c>
      <c r="M29" s="253" t="s">
        <v>63</v>
      </c>
      <c r="N29" s="255">
        <v>1</v>
      </c>
      <c r="O29" s="167">
        <v>150</v>
      </c>
      <c r="P29" s="167">
        <v>60</v>
      </c>
      <c r="Q29" s="167">
        <v>90</v>
      </c>
      <c r="R29" s="254" t="s">
        <v>171</v>
      </c>
      <c r="S29" s="345" t="s">
        <v>317</v>
      </c>
      <c r="T29" s="346" t="s">
        <v>318</v>
      </c>
    </row>
    <row r="30" spans="1:20" ht="42.75">
      <c r="A30" s="102" t="s">
        <v>222</v>
      </c>
      <c r="B30" s="144">
        <v>45447</v>
      </c>
      <c r="C30" s="251" t="s">
        <v>223</v>
      </c>
      <c r="D30" s="145">
        <v>830</v>
      </c>
      <c r="E30" s="104" t="s">
        <v>224</v>
      </c>
      <c r="F30" s="105" t="s">
        <v>225</v>
      </c>
      <c r="G30" s="106">
        <v>5027379.18</v>
      </c>
      <c r="H30" s="358">
        <v>0</v>
      </c>
      <c r="I30" s="252">
        <v>5027379.18</v>
      </c>
      <c r="J30" s="251" t="s">
        <v>82</v>
      </c>
      <c r="K30" s="107">
        <v>0</v>
      </c>
      <c r="L30" s="108">
        <v>0</v>
      </c>
      <c r="M30" s="253" t="s">
        <v>226</v>
      </c>
      <c r="N30" s="255">
        <v>383</v>
      </c>
      <c r="O30" s="167">
        <v>383</v>
      </c>
      <c r="P30" s="167">
        <v>200</v>
      </c>
      <c r="Q30" s="167">
        <v>183</v>
      </c>
      <c r="R30" s="103" t="s">
        <v>15</v>
      </c>
      <c r="S30" s="103" t="s">
        <v>15</v>
      </c>
      <c r="T30" s="103" t="s">
        <v>15</v>
      </c>
    </row>
    <row r="31" spans="1:20" ht="42.75">
      <c r="A31" s="102" t="s">
        <v>13</v>
      </c>
      <c r="B31" s="144">
        <v>45460</v>
      </c>
      <c r="C31" s="251" t="s">
        <v>227</v>
      </c>
      <c r="D31" s="145">
        <v>1340</v>
      </c>
      <c r="E31" s="104" t="s">
        <v>228</v>
      </c>
      <c r="F31" s="105" t="s">
        <v>229</v>
      </c>
      <c r="G31" s="106">
        <v>1005935.92</v>
      </c>
      <c r="H31" s="358">
        <v>994770.74</v>
      </c>
      <c r="I31" s="252">
        <v>11165.180000000051</v>
      </c>
      <c r="J31" s="256" t="s">
        <v>82</v>
      </c>
      <c r="K31" s="107">
        <v>0.98890070452996648</v>
      </c>
      <c r="L31" s="108">
        <v>1</v>
      </c>
      <c r="M31" s="253" t="s">
        <v>63</v>
      </c>
      <c r="N31" s="255">
        <v>1</v>
      </c>
      <c r="O31" s="167">
        <v>150</v>
      </c>
      <c r="P31" s="167">
        <v>60</v>
      </c>
      <c r="Q31" s="167">
        <v>90</v>
      </c>
      <c r="R31" s="254" t="s">
        <v>171</v>
      </c>
      <c r="S31" s="345" t="s">
        <v>319</v>
      </c>
      <c r="T31" s="346" t="s">
        <v>320</v>
      </c>
    </row>
    <row r="32" spans="1:20" ht="57">
      <c r="A32" s="102" t="s">
        <v>13</v>
      </c>
      <c r="B32" s="144">
        <v>45435</v>
      </c>
      <c r="C32" s="251" t="s">
        <v>193</v>
      </c>
      <c r="D32" s="145">
        <v>1140</v>
      </c>
      <c r="E32" s="104" t="s">
        <v>194</v>
      </c>
      <c r="F32" s="105" t="s">
        <v>195</v>
      </c>
      <c r="G32" s="106">
        <v>671000</v>
      </c>
      <c r="H32" s="358">
        <v>0</v>
      </c>
      <c r="I32" s="252">
        <v>671000</v>
      </c>
      <c r="J32" s="256" t="s">
        <v>82</v>
      </c>
      <c r="K32" s="107">
        <v>0</v>
      </c>
      <c r="L32" s="108">
        <v>0</v>
      </c>
      <c r="M32" s="253" t="s">
        <v>189</v>
      </c>
      <c r="N32" s="255">
        <v>1</v>
      </c>
      <c r="O32" s="167">
        <v>3</v>
      </c>
      <c r="P32" s="167">
        <v>1</v>
      </c>
      <c r="Q32" s="167">
        <v>2</v>
      </c>
      <c r="R32" s="103" t="s">
        <v>15</v>
      </c>
      <c r="S32" s="103" t="s">
        <v>15</v>
      </c>
      <c r="T32" s="103" t="s">
        <v>15</v>
      </c>
    </row>
    <row r="33" spans="1:20" ht="71.25">
      <c r="A33" s="102" t="s">
        <v>222</v>
      </c>
      <c r="B33" s="144">
        <v>45491</v>
      </c>
      <c r="C33" s="251" t="s">
        <v>285</v>
      </c>
      <c r="D33" s="145">
        <v>1137</v>
      </c>
      <c r="E33" s="104" t="s">
        <v>286</v>
      </c>
      <c r="F33" s="105" t="s">
        <v>287</v>
      </c>
      <c r="G33" s="106">
        <v>519680</v>
      </c>
      <c r="H33" s="358">
        <v>167040</v>
      </c>
      <c r="I33" s="252">
        <v>352640</v>
      </c>
      <c r="J33" s="256" t="s">
        <v>288</v>
      </c>
      <c r="K33" s="107">
        <v>0.32142857142857145</v>
      </c>
      <c r="L33" s="108">
        <v>0.32142857142857145</v>
      </c>
      <c r="M33" s="253" t="s">
        <v>289</v>
      </c>
      <c r="N33" s="255">
        <v>1</v>
      </c>
      <c r="O33" s="167">
        <v>4</v>
      </c>
      <c r="P33" s="167">
        <v>3</v>
      </c>
      <c r="Q33" s="167">
        <v>1</v>
      </c>
      <c r="R33" s="103" t="s">
        <v>15</v>
      </c>
      <c r="S33" s="103" t="s">
        <v>15</v>
      </c>
      <c r="T33" s="103" t="s">
        <v>15</v>
      </c>
    </row>
    <row r="34" spans="1:20" ht="57">
      <c r="A34" s="102" t="s">
        <v>222</v>
      </c>
      <c r="B34" s="144">
        <v>45497</v>
      </c>
      <c r="C34" s="251" t="s">
        <v>290</v>
      </c>
      <c r="D34" s="145">
        <v>1134</v>
      </c>
      <c r="E34" s="104" t="s">
        <v>291</v>
      </c>
      <c r="F34" s="105" t="s">
        <v>292</v>
      </c>
      <c r="G34" s="106">
        <v>150000</v>
      </c>
      <c r="H34" s="358">
        <v>149999.99</v>
      </c>
      <c r="I34" s="252">
        <v>1.0000000009313226E-2</v>
      </c>
      <c r="J34" s="256" t="s">
        <v>288</v>
      </c>
      <c r="K34" s="107">
        <v>0.99999993333333326</v>
      </c>
      <c r="L34" s="108">
        <v>0.99999993333333326</v>
      </c>
      <c r="M34" s="253" t="s">
        <v>289</v>
      </c>
      <c r="N34" s="255">
        <v>1</v>
      </c>
      <c r="O34" s="167">
        <v>4</v>
      </c>
      <c r="P34" s="167">
        <v>2</v>
      </c>
      <c r="Q34" s="167">
        <v>2</v>
      </c>
      <c r="R34" s="103" t="s">
        <v>15</v>
      </c>
      <c r="S34" s="103" t="s">
        <v>15</v>
      </c>
      <c r="T34" s="103" t="s">
        <v>15</v>
      </c>
    </row>
    <row r="35" spans="1:20" ht="42.75">
      <c r="A35" s="102" t="s">
        <v>13</v>
      </c>
      <c r="B35" s="144">
        <v>45455</v>
      </c>
      <c r="C35" s="251" t="s">
        <v>293</v>
      </c>
      <c r="D35" s="145">
        <v>1340</v>
      </c>
      <c r="E35" s="104" t="s">
        <v>230</v>
      </c>
      <c r="F35" s="105" t="s">
        <v>231</v>
      </c>
      <c r="G35" s="146">
        <v>0</v>
      </c>
      <c r="H35" s="358">
        <v>0</v>
      </c>
      <c r="I35" s="291">
        <v>0</v>
      </c>
      <c r="J35" s="251" t="s">
        <v>15</v>
      </c>
      <c r="K35" s="359" t="s">
        <v>15</v>
      </c>
      <c r="L35" s="103" t="s">
        <v>15</v>
      </c>
      <c r="M35" s="253" t="s">
        <v>15</v>
      </c>
      <c r="N35" s="360" t="s">
        <v>15</v>
      </c>
      <c r="O35" s="103" t="s">
        <v>15</v>
      </c>
      <c r="P35" s="103" t="s">
        <v>15</v>
      </c>
      <c r="Q35" s="103" t="s">
        <v>15</v>
      </c>
      <c r="R35" s="103" t="s">
        <v>15</v>
      </c>
      <c r="S35" s="103" t="s">
        <v>15</v>
      </c>
      <c r="T35" s="103" t="s">
        <v>15</v>
      </c>
    </row>
    <row r="36" spans="1:20" ht="99.75">
      <c r="A36" s="102" t="s">
        <v>13</v>
      </c>
      <c r="B36" s="144">
        <v>45446</v>
      </c>
      <c r="C36" s="251" t="s">
        <v>232</v>
      </c>
      <c r="D36" s="145">
        <v>411</v>
      </c>
      <c r="E36" s="104" t="s">
        <v>233</v>
      </c>
      <c r="F36" s="105" t="s">
        <v>234</v>
      </c>
      <c r="G36" s="106">
        <v>5333508.7</v>
      </c>
      <c r="H36" s="358">
        <v>5000670.57</v>
      </c>
      <c r="I36" s="252">
        <v>332838.12999999989</v>
      </c>
      <c r="J36" s="256" t="s">
        <v>82</v>
      </c>
      <c r="K36" s="107">
        <v>0.93759490258260947</v>
      </c>
      <c r="L36" s="108">
        <v>0.88</v>
      </c>
      <c r="M36" s="253" t="s">
        <v>73</v>
      </c>
      <c r="N36" s="255">
        <v>6310.7</v>
      </c>
      <c r="O36" s="167">
        <v>200</v>
      </c>
      <c r="P36" s="167">
        <v>80</v>
      </c>
      <c r="Q36" s="167">
        <v>120</v>
      </c>
      <c r="R36" s="254" t="s">
        <v>171</v>
      </c>
      <c r="S36" s="345" t="s">
        <v>321</v>
      </c>
      <c r="T36" s="346" t="s">
        <v>322</v>
      </c>
    </row>
    <row r="37" spans="1:20" ht="85.5">
      <c r="A37" s="102" t="s">
        <v>13</v>
      </c>
      <c r="B37" s="144">
        <v>45455</v>
      </c>
      <c r="C37" s="251" t="s">
        <v>235</v>
      </c>
      <c r="D37" s="145">
        <v>1340</v>
      </c>
      <c r="E37" s="104" t="s">
        <v>236</v>
      </c>
      <c r="F37" s="105" t="s">
        <v>237</v>
      </c>
      <c r="G37" s="106">
        <v>2153480.91</v>
      </c>
      <c r="H37" s="358">
        <v>1688888.09</v>
      </c>
      <c r="I37" s="252">
        <v>464592.82000000007</v>
      </c>
      <c r="J37" s="256" t="s">
        <v>82</v>
      </c>
      <c r="K37" s="107">
        <v>0.78425960599762179</v>
      </c>
      <c r="L37" s="108">
        <v>0.99</v>
      </c>
      <c r="M37" s="253" t="s">
        <v>63</v>
      </c>
      <c r="N37" s="255">
        <v>1</v>
      </c>
      <c r="O37" s="167">
        <v>100</v>
      </c>
      <c r="P37" s="167">
        <v>40</v>
      </c>
      <c r="Q37" s="167">
        <v>60</v>
      </c>
      <c r="R37" s="254" t="s">
        <v>171</v>
      </c>
      <c r="S37" s="345" t="s">
        <v>323</v>
      </c>
      <c r="T37" s="346" t="s">
        <v>324</v>
      </c>
    </row>
    <row r="38" spans="1:20" ht="72">
      <c r="A38" s="102" t="s">
        <v>13</v>
      </c>
      <c r="B38" s="144">
        <v>45460</v>
      </c>
      <c r="C38" s="251" t="s">
        <v>238</v>
      </c>
      <c r="D38" s="145">
        <v>1340</v>
      </c>
      <c r="E38" s="104" t="s">
        <v>239</v>
      </c>
      <c r="F38" s="105" t="s">
        <v>240</v>
      </c>
      <c r="G38" s="106">
        <v>3200000</v>
      </c>
      <c r="H38" s="358">
        <v>889200.01</v>
      </c>
      <c r="I38" s="252">
        <v>2310799.9900000002</v>
      </c>
      <c r="J38" s="256" t="s">
        <v>82</v>
      </c>
      <c r="K38" s="107">
        <v>0.27787500312500002</v>
      </c>
      <c r="L38" s="108">
        <v>0.4</v>
      </c>
      <c r="M38" s="253" t="s">
        <v>63</v>
      </c>
      <c r="N38" s="255">
        <v>1</v>
      </c>
      <c r="O38" s="167">
        <v>100</v>
      </c>
      <c r="P38" s="167">
        <v>40</v>
      </c>
      <c r="Q38" s="167">
        <v>60</v>
      </c>
      <c r="R38" s="254" t="s">
        <v>174</v>
      </c>
      <c r="S38" s="345" t="s">
        <v>325</v>
      </c>
      <c r="T38" s="346" t="s">
        <v>326</v>
      </c>
    </row>
    <row r="39" spans="1:20" ht="85.5">
      <c r="A39" s="102" t="s">
        <v>13</v>
      </c>
      <c r="B39" s="144">
        <v>45450</v>
      </c>
      <c r="C39" s="251" t="s">
        <v>241</v>
      </c>
      <c r="D39" s="145">
        <v>411</v>
      </c>
      <c r="E39" s="104" t="s">
        <v>242</v>
      </c>
      <c r="F39" s="105" t="s">
        <v>243</v>
      </c>
      <c r="G39" s="106">
        <v>364503.93</v>
      </c>
      <c r="H39" s="358">
        <v>351106.78</v>
      </c>
      <c r="I39" s="252">
        <v>13397.149999999965</v>
      </c>
      <c r="J39" s="256" t="s">
        <v>82</v>
      </c>
      <c r="K39" s="107">
        <v>0.96324552659830043</v>
      </c>
      <c r="L39" s="108">
        <v>1</v>
      </c>
      <c r="M39" s="253" t="s">
        <v>73</v>
      </c>
      <c r="N39" s="255">
        <v>148.5</v>
      </c>
      <c r="O39" s="167">
        <v>80</v>
      </c>
      <c r="P39" s="167">
        <v>32</v>
      </c>
      <c r="Q39" s="167">
        <v>48</v>
      </c>
      <c r="R39" s="254" t="s">
        <v>171</v>
      </c>
      <c r="S39" s="345" t="s">
        <v>327</v>
      </c>
      <c r="T39" s="346" t="s">
        <v>328</v>
      </c>
    </row>
    <row r="40" spans="1:20" ht="85.5">
      <c r="A40" s="278" t="s">
        <v>108</v>
      </c>
      <c r="B40" s="279">
        <v>45462</v>
      </c>
      <c r="C40" s="280" t="s">
        <v>244</v>
      </c>
      <c r="D40" s="281">
        <v>102</v>
      </c>
      <c r="E40" s="282" t="s">
        <v>245</v>
      </c>
      <c r="F40" s="283" t="s">
        <v>246</v>
      </c>
      <c r="G40" s="284">
        <v>7399123.5199999996</v>
      </c>
      <c r="H40" s="361">
        <v>2189150.34</v>
      </c>
      <c r="I40" s="252">
        <v>5209973.18</v>
      </c>
      <c r="J40" s="285" t="s">
        <v>82</v>
      </c>
      <c r="K40" s="286">
        <v>0.29586617037581231</v>
      </c>
      <c r="L40" s="287">
        <v>0.3</v>
      </c>
      <c r="M40" s="288" t="s">
        <v>112</v>
      </c>
      <c r="N40" s="289">
        <v>1</v>
      </c>
      <c r="O40" s="290">
        <v>23072</v>
      </c>
      <c r="P40" s="290">
        <v>11075</v>
      </c>
      <c r="Q40" s="290">
        <v>11997</v>
      </c>
      <c r="R40" s="254" t="s">
        <v>100</v>
      </c>
      <c r="S40" s="345" t="s">
        <v>329</v>
      </c>
      <c r="T40" s="346" t="s">
        <v>330</v>
      </c>
    </row>
    <row r="41" spans="1:20" ht="71.25">
      <c r="A41" s="278" t="s">
        <v>108</v>
      </c>
      <c r="B41" s="279">
        <v>45462</v>
      </c>
      <c r="C41" s="280" t="s">
        <v>247</v>
      </c>
      <c r="D41" s="281">
        <v>102</v>
      </c>
      <c r="E41" s="282" t="s">
        <v>250</v>
      </c>
      <c r="F41" s="283" t="s">
        <v>248</v>
      </c>
      <c r="G41" s="284">
        <v>7537299.4500000002</v>
      </c>
      <c r="H41" s="361">
        <v>2191900.7799999998</v>
      </c>
      <c r="I41" s="252">
        <v>5345398.67</v>
      </c>
      <c r="J41" s="285" t="s">
        <v>82</v>
      </c>
      <c r="K41" s="286">
        <v>0.29080717762911751</v>
      </c>
      <c r="L41" s="287">
        <v>0.12</v>
      </c>
      <c r="M41" s="288" t="s">
        <v>112</v>
      </c>
      <c r="N41" s="289">
        <v>1</v>
      </c>
      <c r="O41" s="290">
        <v>23072</v>
      </c>
      <c r="P41" s="290">
        <v>11075</v>
      </c>
      <c r="Q41" s="290">
        <v>11997</v>
      </c>
      <c r="R41" s="254" t="s">
        <v>100</v>
      </c>
      <c r="S41" s="345" t="s">
        <v>321</v>
      </c>
      <c r="T41" s="346" t="s">
        <v>331</v>
      </c>
    </row>
    <row r="42" spans="1:20" ht="85.5">
      <c r="A42" s="278" t="s">
        <v>108</v>
      </c>
      <c r="B42" s="279">
        <v>45476</v>
      </c>
      <c r="C42" s="280" t="s">
        <v>363</v>
      </c>
      <c r="D42" s="281">
        <v>101</v>
      </c>
      <c r="E42" s="282" t="s">
        <v>294</v>
      </c>
      <c r="F42" s="283" t="s">
        <v>295</v>
      </c>
      <c r="G42" s="284">
        <v>0</v>
      </c>
      <c r="H42" s="361">
        <v>0</v>
      </c>
      <c r="I42" s="252">
        <v>0</v>
      </c>
      <c r="J42" s="280" t="s">
        <v>15</v>
      </c>
      <c r="K42" s="362" t="s">
        <v>15</v>
      </c>
      <c r="L42" s="363" t="s">
        <v>15</v>
      </c>
      <c r="M42" s="288" t="s">
        <v>15</v>
      </c>
      <c r="N42" s="364" t="s">
        <v>15</v>
      </c>
      <c r="O42" s="363" t="s">
        <v>15</v>
      </c>
      <c r="P42" s="363" t="s">
        <v>15</v>
      </c>
      <c r="Q42" s="363" t="s">
        <v>15</v>
      </c>
      <c r="R42" s="103" t="s">
        <v>15</v>
      </c>
      <c r="S42" s="103" t="s">
        <v>15</v>
      </c>
      <c r="T42" s="103" t="s">
        <v>15</v>
      </c>
    </row>
    <row r="43" spans="1:20" ht="99.75">
      <c r="A43" s="278" t="s">
        <v>13</v>
      </c>
      <c r="B43" s="279">
        <v>45476</v>
      </c>
      <c r="C43" s="280" t="s">
        <v>296</v>
      </c>
      <c r="D43" s="281">
        <v>520</v>
      </c>
      <c r="E43" s="282" t="s">
        <v>297</v>
      </c>
      <c r="F43" s="283" t="s">
        <v>298</v>
      </c>
      <c r="G43" s="284">
        <v>372265.15</v>
      </c>
      <c r="H43" s="361">
        <v>320810.53000000003</v>
      </c>
      <c r="I43" s="252">
        <v>51454.619999999995</v>
      </c>
      <c r="J43" s="285" t="s">
        <v>82</v>
      </c>
      <c r="K43" s="286">
        <v>0.28999999999999998</v>
      </c>
      <c r="L43" s="287">
        <v>1</v>
      </c>
      <c r="M43" s="288" t="s">
        <v>299</v>
      </c>
      <c r="N43" s="289">
        <v>11</v>
      </c>
      <c r="O43" s="290">
        <v>100</v>
      </c>
      <c r="P43" s="290">
        <v>40</v>
      </c>
      <c r="Q43" s="290">
        <v>60</v>
      </c>
      <c r="R43" s="254" t="s">
        <v>171</v>
      </c>
      <c r="S43" s="345" t="s">
        <v>332</v>
      </c>
      <c r="T43" s="346" t="s">
        <v>333</v>
      </c>
    </row>
    <row r="44" spans="1:20" ht="57">
      <c r="A44" s="278" t="s">
        <v>13</v>
      </c>
      <c r="B44" s="279">
        <v>45512</v>
      </c>
      <c r="C44" s="280" t="s">
        <v>334</v>
      </c>
      <c r="D44" s="281">
        <v>1342</v>
      </c>
      <c r="E44" s="282" t="s">
        <v>335</v>
      </c>
      <c r="F44" s="283" t="s">
        <v>336</v>
      </c>
      <c r="G44" s="284">
        <v>237944.56</v>
      </c>
      <c r="H44" s="361">
        <v>0</v>
      </c>
      <c r="I44" s="252">
        <v>237944.56</v>
      </c>
      <c r="J44" s="285" t="s">
        <v>82</v>
      </c>
      <c r="K44" s="286">
        <v>0</v>
      </c>
      <c r="L44" s="287">
        <v>0</v>
      </c>
      <c r="M44" s="288" t="s">
        <v>63</v>
      </c>
      <c r="N44" s="289">
        <v>1</v>
      </c>
      <c r="O44" s="290">
        <v>100</v>
      </c>
      <c r="P44" s="290">
        <v>40</v>
      </c>
      <c r="Q44" s="290">
        <v>60</v>
      </c>
      <c r="R44" s="103" t="s">
        <v>15</v>
      </c>
      <c r="S44" s="103" t="s">
        <v>15</v>
      </c>
      <c r="T44" s="103" t="s">
        <v>15</v>
      </c>
    </row>
    <row r="45" spans="1:20" ht="42.75">
      <c r="A45" s="278" t="s">
        <v>13</v>
      </c>
      <c r="B45" s="279">
        <v>45512</v>
      </c>
      <c r="C45" s="280" t="s">
        <v>337</v>
      </c>
      <c r="D45" s="281">
        <v>1342</v>
      </c>
      <c r="E45" s="282" t="s">
        <v>338</v>
      </c>
      <c r="F45" s="283" t="s">
        <v>339</v>
      </c>
      <c r="G45" s="284">
        <v>283771.40999999997</v>
      </c>
      <c r="H45" s="361">
        <v>0</v>
      </c>
      <c r="I45" s="252">
        <v>283771.40999999997</v>
      </c>
      <c r="J45" s="285" t="s">
        <v>82</v>
      </c>
      <c r="K45" s="286">
        <v>0</v>
      </c>
      <c r="L45" s="287">
        <v>0</v>
      </c>
      <c r="M45" s="288" t="s">
        <v>63</v>
      </c>
      <c r="N45" s="289">
        <v>1</v>
      </c>
      <c r="O45" s="290">
        <v>100</v>
      </c>
      <c r="P45" s="290">
        <v>40</v>
      </c>
      <c r="Q45" s="290">
        <v>60</v>
      </c>
      <c r="R45" s="103" t="s">
        <v>15</v>
      </c>
      <c r="S45" s="103" t="s">
        <v>15</v>
      </c>
      <c r="T45" s="103" t="s">
        <v>15</v>
      </c>
    </row>
    <row r="46" spans="1:20" ht="42.75">
      <c r="A46" s="278" t="s">
        <v>13</v>
      </c>
      <c r="B46" s="279">
        <v>45516</v>
      </c>
      <c r="C46" s="280" t="s">
        <v>340</v>
      </c>
      <c r="D46" s="281">
        <v>1342</v>
      </c>
      <c r="E46" s="282" t="s">
        <v>341</v>
      </c>
      <c r="F46" s="283" t="s">
        <v>342</v>
      </c>
      <c r="G46" s="284">
        <v>1618991.77</v>
      </c>
      <c r="H46" s="361">
        <v>471003.62</v>
      </c>
      <c r="I46" s="347">
        <v>1147988.1499999999</v>
      </c>
      <c r="J46" s="285" t="s">
        <v>82</v>
      </c>
      <c r="K46" s="286">
        <v>0.29092403601285755</v>
      </c>
      <c r="L46" s="287">
        <v>0.29092403601285755</v>
      </c>
      <c r="M46" s="288" t="s">
        <v>63</v>
      </c>
      <c r="N46" s="289">
        <v>1</v>
      </c>
      <c r="O46" s="290">
        <v>100</v>
      </c>
      <c r="P46" s="290">
        <v>40</v>
      </c>
      <c r="Q46" s="290">
        <v>60</v>
      </c>
      <c r="R46" s="103" t="s">
        <v>15</v>
      </c>
      <c r="S46" s="103" t="s">
        <v>15</v>
      </c>
      <c r="T46" s="103" t="s">
        <v>15</v>
      </c>
    </row>
    <row r="47" spans="1:20" ht="85.5">
      <c r="A47" s="278" t="s">
        <v>13</v>
      </c>
      <c r="B47" s="279">
        <v>45525</v>
      </c>
      <c r="C47" s="280" t="s">
        <v>343</v>
      </c>
      <c r="D47" s="281">
        <v>1342</v>
      </c>
      <c r="E47" s="282" t="s">
        <v>344</v>
      </c>
      <c r="F47" s="283" t="s">
        <v>345</v>
      </c>
      <c r="G47" s="284">
        <v>3200000</v>
      </c>
      <c r="H47" s="361">
        <v>888862.99</v>
      </c>
      <c r="I47" s="347">
        <v>2311137.0099999998</v>
      </c>
      <c r="J47" s="285" t="s">
        <v>82</v>
      </c>
      <c r="K47" s="286">
        <v>0.27776968437499999</v>
      </c>
      <c r="L47" s="287">
        <v>0.27776968437499999</v>
      </c>
      <c r="M47" s="288" t="s">
        <v>63</v>
      </c>
      <c r="N47" s="289">
        <v>1</v>
      </c>
      <c r="O47" s="290">
        <v>100</v>
      </c>
      <c r="P47" s="290">
        <v>40</v>
      </c>
      <c r="Q47" s="290">
        <v>60</v>
      </c>
      <c r="R47" s="392" t="s">
        <v>174</v>
      </c>
      <c r="S47" s="392" t="s">
        <v>410</v>
      </c>
      <c r="T47" s="392" t="s">
        <v>411</v>
      </c>
    </row>
    <row r="48" spans="1:20" ht="85.5">
      <c r="A48" s="278" t="s">
        <v>13</v>
      </c>
      <c r="B48" s="279">
        <v>45490</v>
      </c>
      <c r="C48" s="280" t="s">
        <v>300</v>
      </c>
      <c r="D48" s="281">
        <v>411</v>
      </c>
      <c r="E48" s="282" t="s">
        <v>301</v>
      </c>
      <c r="F48" s="283" t="s">
        <v>302</v>
      </c>
      <c r="G48" s="284">
        <v>6350976.96</v>
      </c>
      <c r="H48" s="361">
        <v>1791871.32</v>
      </c>
      <c r="I48" s="347">
        <v>4559105.6399999997</v>
      </c>
      <c r="J48" s="285" t="s">
        <v>82</v>
      </c>
      <c r="K48" s="286">
        <v>0.28214105188629124</v>
      </c>
      <c r="L48" s="287">
        <v>0.28214105188629124</v>
      </c>
      <c r="M48" s="288" t="s">
        <v>73</v>
      </c>
      <c r="N48" s="289">
        <v>7900</v>
      </c>
      <c r="O48" s="290">
        <v>200</v>
      </c>
      <c r="P48" s="290">
        <v>80</v>
      </c>
      <c r="Q48" s="290">
        <v>120</v>
      </c>
      <c r="R48" s="254" t="s">
        <v>100</v>
      </c>
      <c r="S48" s="254" t="s">
        <v>346</v>
      </c>
      <c r="T48" s="254" t="s">
        <v>412</v>
      </c>
    </row>
    <row r="49" spans="1:20" ht="85.5">
      <c r="A49" s="278" t="s">
        <v>13</v>
      </c>
      <c r="B49" s="279">
        <v>45490</v>
      </c>
      <c r="C49" s="280" t="s">
        <v>303</v>
      </c>
      <c r="D49" s="281">
        <v>411</v>
      </c>
      <c r="E49" s="282" t="s">
        <v>304</v>
      </c>
      <c r="F49" s="283" t="s">
        <v>305</v>
      </c>
      <c r="G49" s="284">
        <v>5967142.8899999997</v>
      </c>
      <c r="H49" s="361">
        <v>3548294.42</v>
      </c>
      <c r="I49" s="347">
        <v>2418848.4699999997</v>
      </c>
      <c r="J49" s="285" t="s">
        <v>82</v>
      </c>
      <c r="K49" s="286">
        <v>0</v>
      </c>
      <c r="L49" s="287">
        <v>0</v>
      </c>
      <c r="M49" s="288" t="s">
        <v>73</v>
      </c>
      <c r="N49" s="289">
        <v>7600</v>
      </c>
      <c r="O49" s="290">
        <v>200</v>
      </c>
      <c r="P49" s="290">
        <v>80</v>
      </c>
      <c r="Q49" s="290">
        <v>120</v>
      </c>
      <c r="R49" s="254" t="s">
        <v>100</v>
      </c>
      <c r="S49" s="254" t="s">
        <v>347</v>
      </c>
      <c r="T49" s="254" t="s">
        <v>413</v>
      </c>
    </row>
    <row r="50" spans="1:20" ht="71.25">
      <c r="A50" s="278" t="s">
        <v>13</v>
      </c>
      <c r="B50" s="279">
        <v>45517</v>
      </c>
      <c r="C50" s="280" t="s">
        <v>348</v>
      </c>
      <c r="D50" s="281">
        <v>411</v>
      </c>
      <c r="E50" s="282" t="s">
        <v>349</v>
      </c>
      <c r="F50" s="283" t="s">
        <v>350</v>
      </c>
      <c r="G50" s="284">
        <v>500000</v>
      </c>
      <c r="H50" s="361">
        <v>0</v>
      </c>
      <c r="I50" s="347">
        <v>500000</v>
      </c>
      <c r="J50" s="285" t="s">
        <v>82</v>
      </c>
      <c r="K50" s="286">
        <v>0</v>
      </c>
      <c r="L50" s="287">
        <v>0</v>
      </c>
      <c r="M50" s="288" t="s">
        <v>73</v>
      </c>
      <c r="N50" s="289">
        <v>675.41</v>
      </c>
      <c r="O50" s="290">
        <v>80</v>
      </c>
      <c r="P50" s="290">
        <v>32</v>
      </c>
      <c r="Q50" s="290">
        <v>48</v>
      </c>
      <c r="R50" s="103" t="s">
        <v>15</v>
      </c>
      <c r="S50" s="103" t="s">
        <v>15</v>
      </c>
      <c r="T50" s="103" t="s">
        <v>15</v>
      </c>
    </row>
    <row r="51" spans="1:20" ht="99.75">
      <c r="A51" s="278" t="s">
        <v>13</v>
      </c>
      <c r="B51" s="279">
        <v>45526</v>
      </c>
      <c r="C51" s="280" t="s">
        <v>351</v>
      </c>
      <c r="D51" s="281">
        <v>411</v>
      </c>
      <c r="E51" s="282" t="s">
        <v>352</v>
      </c>
      <c r="F51" s="283" t="s">
        <v>353</v>
      </c>
      <c r="G51" s="284">
        <v>14715112.92</v>
      </c>
      <c r="H51" s="361">
        <v>4145104.48</v>
      </c>
      <c r="I51" s="347">
        <v>10570008.439999999</v>
      </c>
      <c r="J51" s="285" t="s">
        <v>82</v>
      </c>
      <c r="K51" s="286">
        <v>0</v>
      </c>
      <c r="L51" s="287">
        <v>0</v>
      </c>
      <c r="M51" s="288" t="s">
        <v>73</v>
      </c>
      <c r="N51" s="289">
        <v>4780</v>
      </c>
      <c r="O51" s="290">
        <v>200</v>
      </c>
      <c r="P51" s="290">
        <v>80</v>
      </c>
      <c r="Q51" s="290">
        <v>120</v>
      </c>
      <c r="R51" s="392" t="s">
        <v>100</v>
      </c>
      <c r="S51" s="392" t="s">
        <v>414</v>
      </c>
      <c r="T51" s="392" t="s">
        <v>415</v>
      </c>
    </row>
    <row r="52" spans="1:20" ht="71.25">
      <c r="A52" s="278" t="s">
        <v>108</v>
      </c>
      <c r="B52" s="279">
        <v>45533</v>
      </c>
      <c r="C52" s="280" t="s">
        <v>354</v>
      </c>
      <c r="D52" s="281">
        <v>102</v>
      </c>
      <c r="E52" s="282" t="s">
        <v>355</v>
      </c>
      <c r="F52" s="283" t="s">
        <v>356</v>
      </c>
      <c r="G52" s="284">
        <v>8211831.3200000003</v>
      </c>
      <c r="H52" s="361">
        <v>0</v>
      </c>
      <c r="I52" s="347">
        <v>8211831.3200000003</v>
      </c>
      <c r="J52" s="285" t="s">
        <v>82</v>
      </c>
      <c r="K52" s="286">
        <v>0</v>
      </c>
      <c r="L52" s="287">
        <v>0</v>
      </c>
      <c r="M52" s="288" t="s">
        <v>112</v>
      </c>
      <c r="N52" s="289">
        <v>1</v>
      </c>
      <c r="O52" s="290">
        <v>273974</v>
      </c>
      <c r="P52" s="290">
        <v>133699</v>
      </c>
      <c r="Q52" s="290">
        <v>140275</v>
      </c>
      <c r="R52" s="103" t="s">
        <v>15</v>
      </c>
      <c r="S52" s="103" t="s">
        <v>15</v>
      </c>
      <c r="T52" s="103" t="s">
        <v>15</v>
      </c>
    </row>
    <row r="53" spans="1:20" ht="71.25">
      <c r="A53" s="278" t="s">
        <v>108</v>
      </c>
      <c r="B53" s="279">
        <v>45533</v>
      </c>
      <c r="C53" s="280" t="s">
        <v>357</v>
      </c>
      <c r="D53" s="281">
        <v>102</v>
      </c>
      <c r="E53" s="282" t="s">
        <v>358</v>
      </c>
      <c r="F53" s="283" t="s">
        <v>359</v>
      </c>
      <c r="G53" s="284">
        <v>9880332.8200000003</v>
      </c>
      <c r="H53" s="361">
        <v>0</v>
      </c>
      <c r="I53" s="347">
        <v>9880332.8200000003</v>
      </c>
      <c r="J53" s="285" t="s">
        <v>82</v>
      </c>
      <c r="K53" s="286">
        <v>0</v>
      </c>
      <c r="L53" s="287">
        <v>0</v>
      </c>
      <c r="M53" s="288" t="s">
        <v>112</v>
      </c>
      <c r="N53" s="289">
        <v>1</v>
      </c>
      <c r="O53" s="290">
        <v>273974</v>
      </c>
      <c r="P53" s="290">
        <v>133699</v>
      </c>
      <c r="Q53" s="290">
        <v>140275</v>
      </c>
      <c r="R53" s="103" t="s">
        <v>15</v>
      </c>
      <c r="S53" s="103" t="s">
        <v>15</v>
      </c>
      <c r="T53" s="103" t="s">
        <v>15</v>
      </c>
    </row>
    <row r="54" spans="1:20" ht="85.5">
      <c r="A54" s="278" t="s">
        <v>108</v>
      </c>
      <c r="B54" s="279">
        <v>45533</v>
      </c>
      <c r="C54" s="280" t="s">
        <v>416</v>
      </c>
      <c r="D54" s="281">
        <v>102</v>
      </c>
      <c r="E54" s="282" t="s">
        <v>360</v>
      </c>
      <c r="F54" s="283" t="s">
        <v>361</v>
      </c>
      <c r="G54" s="284">
        <v>2633260.2200000002</v>
      </c>
      <c r="H54" s="361">
        <v>0</v>
      </c>
      <c r="I54" s="347">
        <v>2633260.2200000002</v>
      </c>
      <c r="J54" s="285" t="s">
        <v>82</v>
      </c>
      <c r="K54" s="286">
        <v>0</v>
      </c>
      <c r="L54" s="287">
        <v>0</v>
      </c>
      <c r="M54" s="288" t="s">
        <v>362</v>
      </c>
      <c r="N54" s="289">
        <v>894.44</v>
      </c>
      <c r="O54" s="290">
        <v>273974</v>
      </c>
      <c r="P54" s="290">
        <v>133699</v>
      </c>
      <c r="Q54" s="290">
        <v>140275</v>
      </c>
      <c r="R54" s="103" t="s">
        <v>15</v>
      </c>
      <c r="S54" s="103" t="s">
        <v>15</v>
      </c>
      <c r="T54" s="103" t="s">
        <v>15</v>
      </c>
    </row>
    <row r="55" spans="1:20" ht="28.5">
      <c r="A55" s="278" t="s">
        <v>13</v>
      </c>
      <c r="B55" s="279">
        <v>45565</v>
      </c>
      <c r="C55" s="280" t="s">
        <v>417</v>
      </c>
      <c r="D55" s="281">
        <v>830</v>
      </c>
      <c r="E55" s="282" t="s">
        <v>418</v>
      </c>
      <c r="F55" s="283" t="s">
        <v>419</v>
      </c>
      <c r="G55" s="284">
        <v>2772674.28</v>
      </c>
      <c r="H55" s="361">
        <v>0</v>
      </c>
      <c r="I55" s="347">
        <v>2772674.28</v>
      </c>
      <c r="J55" s="285" t="s">
        <v>82</v>
      </c>
      <c r="K55" s="286">
        <v>0</v>
      </c>
      <c r="L55" s="287">
        <v>0</v>
      </c>
      <c r="M55" s="288" t="s">
        <v>420</v>
      </c>
      <c r="N55" s="289">
        <v>20</v>
      </c>
      <c r="O55" s="290">
        <v>20</v>
      </c>
      <c r="P55" s="290">
        <v>8</v>
      </c>
      <c r="Q55" s="290">
        <v>12</v>
      </c>
      <c r="R55" s="103" t="s">
        <v>15</v>
      </c>
      <c r="S55" s="103" t="s">
        <v>15</v>
      </c>
      <c r="T55" s="103" t="s">
        <v>15</v>
      </c>
    </row>
    <row r="56" spans="1:20" ht="28.5">
      <c r="A56" s="278" t="s">
        <v>13</v>
      </c>
      <c r="B56" s="279">
        <v>45565</v>
      </c>
      <c r="C56" s="280" t="s">
        <v>421</v>
      </c>
      <c r="D56" s="281">
        <v>830</v>
      </c>
      <c r="E56" s="282" t="s">
        <v>422</v>
      </c>
      <c r="F56" s="283" t="s">
        <v>423</v>
      </c>
      <c r="G56" s="284">
        <v>2908164.03</v>
      </c>
      <c r="H56" s="361">
        <v>0</v>
      </c>
      <c r="I56" s="376">
        <v>2908164.03</v>
      </c>
      <c r="J56" s="285" t="s">
        <v>82</v>
      </c>
      <c r="K56" s="286">
        <v>0</v>
      </c>
      <c r="L56" s="287">
        <v>0</v>
      </c>
      <c r="M56" s="288" t="s">
        <v>420</v>
      </c>
      <c r="N56" s="289">
        <v>21</v>
      </c>
      <c r="O56" s="290">
        <v>21</v>
      </c>
      <c r="P56" s="290">
        <v>13</v>
      </c>
      <c r="Q56" s="290">
        <v>8</v>
      </c>
      <c r="R56" s="103" t="s">
        <v>15</v>
      </c>
      <c r="S56" s="103" t="s">
        <v>15</v>
      </c>
      <c r="T56" s="103" t="s">
        <v>15</v>
      </c>
    </row>
    <row r="57" spans="1:20" ht="15.75" thickBot="1">
      <c r="A57" s="137"/>
      <c r="B57" s="377"/>
      <c r="C57" s="138"/>
      <c r="D57" s="138"/>
      <c r="E57" s="139"/>
      <c r="F57" s="140"/>
      <c r="G57" s="141"/>
      <c r="H57" s="365"/>
      <c r="I57" s="366"/>
      <c r="J57" s="378"/>
      <c r="K57" s="142"/>
      <c r="L57" s="143"/>
      <c r="M57" s="379"/>
      <c r="N57" s="367"/>
      <c r="O57" s="367"/>
      <c r="P57" s="367"/>
      <c r="Q57" s="368"/>
      <c r="R57" s="198"/>
      <c r="S57" s="198"/>
      <c r="T57" s="198"/>
    </row>
    <row r="58" spans="1:20" ht="15.75" thickBot="1">
      <c r="A58" s="446"/>
      <c r="B58" s="447"/>
      <c r="C58" s="448"/>
      <c r="D58" s="448"/>
      <c r="E58" s="449"/>
      <c r="F58" s="136" t="s">
        <v>9</v>
      </c>
      <c r="G58" s="370">
        <f>SUBTOTAL(9,G16:G57)</f>
        <v>215022679.45999998</v>
      </c>
      <c r="H58" s="369">
        <f>SUBTOTAL(9,H16:H57)</f>
        <v>117419201.54000002</v>
      </c>
      <c r="I58" s="370">
        <f>SUBTOTAL(9,I16:I57)</f>
        <v>97603477.919999987</v>
      </c>
      <c r="J58" s="371"/>
      <c r="K58" s="372"/>
      <c r="L58" s="373"/>
      <c r="M58" s="374"/>
      <c r="N58" s="83"/>
      <c r="O58" s="83"/>
      <c r="P58" s="83"/>
      <c r="Q58" s="375"/>
      <c r="R58" s="85"/>
      <c r="S58" s="85"/>
    </row>
    <row r="59" spans="1:20" ht="15.75" thickTop="1">
      <c r="A59" s="446" t="s">
        <v>55</v>
      </c>
      <c r="B59" s="448"/>
      <c r="C59" s="448"/>
      <c r="D59" s="448"/>
      <c r="E59" s="448"/>
      <c r="F59" s="86"/>
      <c r="G59" s="96"/>
      <c r="H59" s="96"/>
      <c r="I59" s="97"/>
      <c r="J59" s="80"/>
      <c r="K59" s="81"/>
      <c r="L59" s="82"/>
      <c r="M59" s="83"/>
      <c r="N59" s="84"/>
      <c r="O59" s="84"/>
      <c r="P59" s="84"/>
      <c r="Q59" s="85"/>
      <c r="R59" s="85"/>
      <c r="S59" s="85"/>
    </row>
    <row r="60" spans="1:20">
      <c r="A60" s="87" t="s">
        <v>56</v>
      </c>
      <c r="B60" s="9"/>
      <c r="C60" s="9"/>
      <c r="D60" s="9"/>
      <c r="E60" s="9"/>
      <c r="F60" s="9"/>
      <c r="G60" s="88"/>
      <c r="H60" s="9"/>
      <c r="I60" s="9"/>
      <c r="J60" s="9"/>
      <c r="K60" s="9"/>
      <c r="L60" s="223"/>
      <c r="M60" s="89"/>
      <c r="N60" s="9"/>
      <c r="O60" s="9"/>
      <c r="P60" s="9"/>
      <c r="Q60" s="9"/>
      <c r="R60" s="9"/>
      <c r="S60" s="9"/>
    </row>
    <row r="61" spans="1:20">
      <c r="G61" s="94"/>
      <c r="K61"/>
    </row>
    <row r="62" spans="1:20">
      <c r="F62" s="35"/>
      <c r="G62" s="277"/>
      <c r="H62" s="277"/>
      <c r="I62" s="37"/>
    </row>
    <row r="63" spans="1:20">
      <c r="G63" s="35"/>
      <c r="H63" s="94"/>
    </row>
    <row r="64" spans="1:20">
      <c r="G64" s="35"/>
      <c r="H64" s="35"/>
    </row>
    <row r="65" spans="7:8">
      <c r="G65" s="35"/>
      <c r="H65" s="36"/>
    </row>
    <row r="66" spans="7:8">
      <c r="G66" s="36"/>
    </row>
  </sheetData>
  <mergeCells count="26">
    <mergeCell ref="A58:E58"/>
    <mergeCell ref="A59:E59"/>
    <mergeCell ref="S13:T13"/>
    <mergeCell ref="D14:D15"/>
    <mergeCell ref="F14:F15"/>
    <mergeCell ref="G14:G15"/>
    <mergeCell ref="H14:H15"/>
    <mergeCell ref="I14:I15"/>
    <mergeCell ref="M14:N14"/>
    <mergeCell ref="O14:Q14"/>
    <mergeCell ref="R14:R15"/>
    <mergeCell ref="S14:S15"/>
    <mergeCell ref="A9:B9"/>
    <mergeCell ref="C9:D9"/>
    <mergeCell ref="A10:B10"/>
    <mergeCell ref="C10:D10"/>
    <mergeCell ref="A11:B11"/>
    <mergeCell ref="C11:D11"/>
    <mergeCell ref="A8:B8"/>
    <mergeCell ref="C8:D8"/>
    <mergeCell ref="A2:T2"/>
    <mergeCell ref="A4:T4"/>
    <mergeCell ref="A5:T5"/>
    <mergeCell ref="A7:B7"/>
    <mergeCell ref="C7:D7"/>
    <mergeCell ref="A3:T3"/>
  </mergeCells>
  <pageMargins left="0.51181102362204722" right="0.31496062992125984" top="0.35433070866141736" bottom="0.35433070866141736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pane ySplit="1" topLeftCell="A2" activePane="bottomLeft" state="frozen"/>
      <selection pane="bottomLeft" activeCell="H16" sqref="H16"/>
    </sheetView>
  </sheetViews>
  <sheetFormatPr baseColWidth="10" defaultRowHeight="15"/>
  <cols>
    <col min="1" max="1" width="10" customWidth="1"/>
    <col min="2" max="2" width="11" customWidth="1"/>
    <col min="3" max="3" width="22.140625" customWidth="1"/>
    <col min="4" max="4" width="6.140625" customWidth="1"/>
    <col min="5" max="5" width="9.28515625" customWidth="1"/>
    <col min="6" max="6" width="30.28515625" customWidth="1"/>
    <col min="7" max="7" width="16.140625" customWidth="1"/>
    <col min="8" max="8" width="14.28515625" customWidth="1"/>
    <col min="9" max="9" width="15" customWidth="1"/>
    <col min="10" max="10" width="8.5703125" customWidth="1"/>
    <col min="11" max="11" width="7.85546875" style="58" customWidth="1"/>
    <col min="12" max="12" width="7.7109375" style="58" bestFit="1" customWidth="1"/>
    <col min="13" max="13" width="8.140625" customWidth="1"/>
    <col min="14" max="14" width="7.85546875" customWidth="1"/>
    <col min="15" max="15" width="8.42578125" bestFit="1" customWidth="1"/>
    <col min="16" max="16" width="9.140625" customWidth="1"/>
    <col min="17" max="17" width="8.7109375" style="5" customWidth="1"/>
    <col min="18" max="18" width="11.140625" customWidth="1"/>
    <col min="20" max="20" width="10.42578125" customWidth="1"/>
    <col min="23" max="23" width="13.7109375" bestFit="1" customWidth="1"/>
    <col min="24" max="24" width="1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2">
      <c r="F1" s="2"/>
    </row>
    <row r="2" spans="1:22" ht="45.75" customHeight="1">
      <c r="A2" s="393" t="s">
        <v>12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</row>
    <row r="3" spans="1:22" ht="45.75" customHeight="1">
      <c r="A3" s="455" t="s">
        <v>435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</row>
    <row r="4" spans="1:22" ht="32.25" customHeight="1">
      <c r="A4" s="394" t="s">
        <v>75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</row>
    <row r="5" spans="1:22" ht="30" customHeight="1">
      <c r="A5" s="452" t="s">
        <v>66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</row>
    <row r="6" spans="1:22" ht="15.75" thickBot="1">
      <c r="A6" s="1"/>
      <c r="B6" s="1"/>
      <c r="F6" s="2"/>
      <c r="J6" s="1"/>
    </row>
    <row r="7" spans="1:22" s="4" customFormat="1" ht="18.75">
      <c r="A7" s="399" t="s">
        <v>10</v>
      </c>
      <c r="B7" s="400"/>
      <c r="C7" s="453">
        <v>888389340</v>
      </c>
      <c r="D7" s="454"/>
      <c r="E7" s="56"/>
      <c r="F7" s="357"/>
      <c r="G7" s="53"/>
      <c r="H7" s="227"/>
      <c r="I7" s="7"/>
      <c r="J7" s="3"/>
      <c r="K7" s="3"/>
      <c r="P7" s="5"/>
    </row>
    <row r="8" spans="1:22" s="4" customFormat="1" ht="34.5" customHeight="1">
      <c r="A8" s="438" t="s">
        <v>11</v>
      </c>
      <c r="B8" s="439"/>
      <c r="C8" s="450">
        <f>G25</f>
        <v>888852769.05999994</v>
      </c>
      <c r="D8" s="451"/>
      <c r="E8" s="56"/>
      <c r="F8" s="98"/>
      <c r="G8" s="98"/>
      <c r="H8" s="98"/>
      <c r="I8" s="7"/>
      <c r="J8" s="3"/>
      <c r="K8" s="3"/>
      <c r="P8" s="5"/>
    </row>
    <row r="9" spans="1:22" s="4" customFormat="1" ht="18.75">
      <c r="A9" s="438" t="s">
        <v>48</v>
      </c>
      <c r="B9" s="439"/>
      <c r="C9" s="406">
        <v>713016.62</v>
      </c>
      <c r="D9" s="408">
        <v>443085.68000000005</v>
      </c>
      <c r="E9" s="56"/>
      <c r="F9" s="357"/>
      <c r="G9" s="53"/>
      <c r="I9" s="7"/>
      <c r="J9" s="3"/>
      <c r="K9" s="3"/>
      <c r="P9" s="5"/>
    </row>
    <row r="10" spans="1:22" s="4" customFormat="1" ht="18.75">
      <c r="A10" s="404" t="s">
        <v>0</v>
      </c>
      <c r="B10" s="405"/>
      <c r="C10" s="406">
        <f>H25</f>
        <v>630412300.25</v>
      </c>
      <c r="D10" s="408"/>
      <c r="E10" s="56"/>
      <c r="F10" s="260"/>
      <c r="G10" s="260"/>
      <c r="H10" s="113"/>
      <c r="I10" s="114"/>
      <c r="J10" s="115"/>
      <c r="K10" s="3"/>
      <c r="P10" s="5"/>
    </row>
    <row r="11" spans="1:22" s="4" customFormat="1" ht="19.5" thickBot="1">
      <c r="A11" s="409" t="s">
        <v>1</v>
      </c>
      <c r="B11" s="410"/>
      <c r="C11" s="411">
        <f>SUM(C7,C9-C10)</f>
        <v>258690056.37</v>
      </c>
      <c r="D11" s="413"/>
      <c r="E11" s="8"/>
      <c r="F11" s="6"/>
      <c r="G11" s="6"/>
      <c r="I11" s="7"/>
      <c r="J11" s="3"/>
      <c r="K11" s="3"/>
      <c r="P11" s="5"/>
    </row>
    <row r="12" spans="1:22" s="4" customFormat="1" ht="24.95" customHeight="1" thickBot="1">
      <c r="A12" s="116"/>
      <c r="B12" s="116"/>
      <c r="C12" s="117"/>
      <c r="D12" s="117"/>
      <c r="E12" s="117"/>
      <c r="F12" s="8"/>
      <c r="G12" s="6"/>
      <c r="H12" s="6"/>
      <c r="J12" s="7"/>
      <c r="K12" s="3"/>
      <c r="L12" s="3"/>
      <c r="Q12" s="5"/>
    </row>
    <row r="13" spans="1:22" s="9" customFormat="1" ht="16.5" thickTop="1" thickBot="1">
      <c r="A13" s="11"/>
      <c r="B13" s="11"/>
      <c r="C13" s="11"/>
      <c r="D13" s="11"/>
      <c r="E13" s="12"/>
      <c r="F13" s="11"/>
      <c r="G13" s="75" t="s">
        <v>2</v>
      </c>
      <c r="H13" s="76" t="s">
        <v>3</v>
      </c>
      <c r="I13" s="92" t="s">
        <v>4</v>
      </c>
      <c r="J13" s="13"/>
      <c r="K13" s="14"/>
      <c r="L13" s="14"/>
      <c r="M13" s="15"/>
      <c r="N13" s="15"/>
      <c r="O13" s="15"/>
      <c r="P13" s="16"/>
      <c r="Q13" s="16"/>
      <c r="R13" s="16"/>
      <c r="S13" s="398" t="s">
        <v>405</v>
      </c>
      <c r="T13" s="398"/>
      <c r="U13" s="118"/>
    </row>
    <row r="14" spans="1:22" s="17" customFormat="1" ht="18" customHeight="1" thickBot="1">
      <c r="A14" s="112" t="s">
        <v>37</v>
      </c>
      <c r="B14" s="110" t="s">
        <v>38</v>
      </c>
      <c r="C14" s="110" t="s">
        <v>39</v>
      </c>
      <c r="D14" s="396" t="s">
        <v>40</v>
      </c>
      <c r="E14" s="70" t="s">
        <v>41</v>
      </c>
      <c r="F14" s="396" t="s">
        <v>5</v>
      </c>
      <c r="G14" s="419" t="s">
        <v>6</v>
      </c>
      <c r="H14" s="421" t="s">
        <v>6</v>
      </c>
      <c r="I14" s="421" t="s">
        <v>6</v>
      </c>
      <c r="J14" s="110" t="s">
        <v>24</v>
      </c>
      <c r="K14" s="110" t="s">
        <v>25</v>
      </c>
      <c r="L14" s="110" t="s">
        <v>26</v>
      </c>
      <c r="M14" s="395" t="s">
        <v>27</v>
      </c>
      <c r="N14" s="395"/>
      <c r="O14" s="395" t="s">
        <v>7</v>
      </c>
      <c r="P14" s="395"/>
      <c r="Q14" s="395"/>
      <c r="R14" s="417" t="s">
        <v>46</v>
      </c>
      <c r="S14" s="396" t="s">
        <v>8</v>
      </c>
      <c r="T14" s="110" t="s">
        <v>28</v>
      </c>
      <c r="U14" s="119"/>
      <c r="V14" s="119"/>
    </row>
    <row r="15" spans="1:22" ht="31.5" customHeight="1" thickTop="1" thickBot="1">
      <c r="A15" s="111" t="s">
        <v>42</v>
      </c>
      <c r="B15" s="111" t="s">
        <v>43</v>
      </c>
      <c r="C15" s="111" t="s">
        <v>44</v>
      </c>
      <c r="D15" s="397"/>
      <c r="E15" s="71" t="s">
        <v>45</v>
      </c>
      <c r="F15" s="397"/>
      <c r="G15" s="420"/>
      <c r="H15" s="422"/>
      <c r="I15" s="422"/>
      <c r="J15" s="120" t="s">
        <v>29</v>
      </c>
      <c r="K15" s="120" t="s">
        <v>30</v>
      </c>
      <c r="L15" s="111" t="s">
        <v>31</v>
      </c>
      <c r="M15" s="65" t="s">
        <v>32</v>
      </c>
      <c r="N15" s="66" t="s">
        <v>33</v>
      </c>
      <c r="O15" s="67" t="s">
        <v>6</v>
      </c>
      <c r="P15" s="65" t="s">
        <v>34</v>
      </c>
      <c r="Q15" s="65" t="s">
        <v>35</v>
      </c>
      <c r="R15" s="418"/>
      <c r="S15" s="397"/>
      <c r="T15" s="111" t="s">
        <v>36</v>
      </c>
    </row>
    <row r="16" spans="1:22" ht="45" customHeight="1">
      <c r="A16" s="177" t="s">
        <v>67</v>
      </c>
      <c r="B16" s="261" t="s">
        <v>406</v>
      </c>
      <c r="C16" s="262" t="s">
        <v>407</v>
      </c>
      <c r="D16" s="178" t="s">
        <v>14</v>
      </c>
      <c r="E16" s="179">
        <v>1</v>
      </c>
      <c r="F16" s="180" t="s">
        <v>68</v>
      </c>
      <c r="G16" s="341">
        <v>547317367</v>
      </c>
      <c r="H16" s="275">
        <v>371386634.13999999</v>
      </c>
      <c r="I16" s="275">
        <v>175930732.86000001</v>
      </c>
      <c r="J16" s="181" t="s">
        <v>69</v>
      </c>
      <c r="K16" s="182">
        <v>0.67855810272506845</v>
      </c>
      <c r="L16" s="338">
        <v>0.67855810272506845</v>
      </c>
      <c r="M16" s="183" t="s">
        <v>70</v>
      </c>
      <c r="N16" s="184">
        <v>1</v>
      </c>
      <c r="O16" s="185">
        <v>948990</v>
      </c>
      <c r="P16" s="186">
        <v>462073</v>
      </c>
      <c r="Q16" s="186">
        <v>486917</v>
      </c>
      <c r="R16" s="187" t="s">
        <v>15</v>
      </c>
      <c r="S16" s="187" t="s">
        <v>15</v>
      </c>
      <c r="T16" s="188" t="s">
        <v>16</v>
      </c>
    </row>
    <row r="17" spans="1:20" ht="58.5" customHeight="1">
      <c r="A17" s="189" t="s">
        <v>67</v>
      </c>
      <c r="B17" s="263">
        <v>45349</v>
      </c>
      <c r="C17" s="264" t="s">
        <v>77</v>
      </c>
      <c r="D17" s="190" t="s">
        <v>14</v>
      </c>
      <c r="E17" s="191">
        <v>22</v>
      </c>
      <c r="F17" s="192" t="s">
        <v>76</v>
      </c>
      <c r="G17" s="221">
        <v>125698677</v>
      </c>
      <c r="H17" s="221">
        <v>86845257.739999995</v>
      </c>
      <c r="I17" s="221">
        <v>38853419.260000005</v>
      </c>
      <c r="J17" s="193" t="s">
        <v>69</v>
      </c>
      <c r="K17" s="107">
        <v>0.69090033254685723</v>
      </c>
      <c r="L17" s="339">
        <v>0.69090033254685723</v>
      </c>
      <c r="M17" s="194" t="s">
        <v>70</v>
      </c>
      <c r="N17" s="195">
        <v>1</v>
      </c>
      <c r="O17" s="196">
        <v>948990</v>
      </c>
      <c r="P17" s="197">
        <v>462073</v>
      </c>
      <c r="Q17" s="197">
        <v>486917</v>
      </c>
      <c r="R17" s="198" t="s">
        <v>15</v>
      </c>
      <c r="S17" s="198" t="s">
        <v>15</v>
      </c>
      <c r="T17" s="199" t="s">
        <v>16</v>
      </c>
    </row>
    <row r="18" spans="1:20" ht="57">
      <c r="A18" s="189" t="s">
        <v>67</v>
      </c>
      <c r="B18" s="263">
        <v>45491</v>
      </c>
      <c r="C18" s="264" t="s">
        <v>251</v>
      </c>
      <c r="D18" s="190" t="s">
        <v>14</v>
      </c>
      <c r="E18" s="191">
        <v>21</v>
      </c>
      <c r="F18" s="192" t="s">
        <v>252</v>
      </c>
      <c r="G18" s="221">
        <v>26459177</v>
      </c>
      <c r="H18" s="221">
        <v>0</v>
      </c>
      <c r="I18" s="221">
        <v>26459177</v>
      </c>
      <c r="J18" s="193" t="s">
        <v>69</v>
      </c>
      <c r="K18" s="107">
        <v>0</v>
      </c>
      <c r="L18" s="339">
        <v>0</v>
      </c>
      <c r="M18" s="194" t="s">
        <v>70</v>
      </c>
      <c r="N18" s="195">
        <v>1</v>
      </c>
      <c r="O18" s="196">
        <v>948990</v>
      </c>
      <c r="P18" s="197">
        <v>462073</v>
      </c>
      <c r="Q18" s="197">
        <v>486917</v>
      </c>
      <c r="R18" s="198" t="s">
        <v>15</v>
      </c>
      <c r="S18" s="198" t="s">
        <v>15</v>
      </c>
      <c r="T18" s="199" t="s">
        <v>16</v>
      </c>
    </row>
    <row r="19" spans="1:20" ht="71.25">
      <c r="A19" s="189" t="s">
        <v>67</v>
      </c>
      <c r="B19" s="263">
        <v>45471</v>
      </c>
      <c r="C19" s="264" t="s">
        <v>196</v>
      </c>
      <c r="D19" s="190" t="s">
        <v>14</v>
      </c>
      <c r="E19" s="191">
        <v>25</v>
      </c>
      <c r="F19" s="192" t="s">
        <v>83</v>
      </c>
      <c r="G19" s="221">
        <v>0</v>
      </c>
      <c r="H19" s="221">
        <v>0</v>
      </c>
      <c r="I19" s="221">
        <v>0</v>
      </c>
      <c r="J19" s="193" t="s">
        <v>69</v>
      </c>
      <c r="K19" s="107">
        <v>0</v>
      </c>
      <c r="L19" s="107">
        <v>0</v>
      </c>
      <c r="M19" s="194" t="s">
        <v>70</v>
      </c>
      <c r="N19" s="195">
        <v>1</v>
      </c>
      <c r="O19" s="196">
        <v>948990</v>
      </c>
      <c r="P19" s="197">
        <v>462073</v>
      </c>
      <c r="Q19" s="197">
        <v>486917</v>
      </c>
      <c r="R19" s="198" t="s">
        <v>15</v>
      </c>
      <c r="S19" s="198" t="s">
        <v>15</v>
      </c>
      <c r="T19" s="199" t="s">
        <v>16</v>
      </c>
    </row>
    <row r="20" spans="1:20" ht="42.75">
      <c r="A20" s="201" t="s">
        <v>67</v>
      </c>
      <c r="B20" s="265">
        <v>45532</v>
      </c>
      <c r="C20" s="266" t="s">
        <v>306</v>
      </c>
      <c r="D20" s="202" t="s">
        <v>14</v>
      </c>
      <c r="E20" s="203">
        <v>102</v>
      </c>
      <c r="F20" s="204" t="s">
        <v>307</v>
      </c>
      <c r="G20" s="222">
        <v>6706516.4000000004</v>
      </c>
      <c r="H20" s="222">
        <v>0</v>
      </c>
      <c r="I20" s="221">
        <v>6706516.4000000004</v>
      </c>
      <c r="J20" s="205" t="s">
        <v>69</v>
      </c>
      <c r="K20" s="107">
        <v>0</v>
      </c>
      <c r="L20" s="107">
        <v>0</v>
      </c>
      <c r="M20" s="206" t="s">
        <v>70</v>
      </c>
      <c r="N20" s="207">
        <v>1</v>
      </c>
      <c r="O20" s="208">
        <v>948990</v>
      </c>
      <c r="P20" s="209">
        <v>462073</v>
      </c>
      <c r="Q20" s="209">
        <v>486917</v>
      </c>
      <c r="R20" s="198" t="s">
        <v>15</v>
      </c>
      <c r="S20" s="198" t="s">
        <v>15</v>
      </c>
      <c r="T20" s="199" t="s">
        <v>16</v>
      </c>
    </row>
    <row r="21" spans="1:20" ht="47.25" customHeight="1">
      <c r="A21" s="201" t="s">
        <v>140</v>
      </c>
      <c r="B21" s="265">
        <v>45387</v>
      </c>
      <c r="C21" s="266" t="s">
        <v>141</v>
      </c>
      <c r="D21" s="202" t="s">
        <v>14</v>
      </c>
      <c r="E21" s="203">
        <v>29</v>
      </c>
      <c r="F21" s="204" t="s">
        <v>142</v>
      </c>
      <c r="G21" s="342">
        <v>1000000</v>
      </c>
      <c r="H21" s="222">
        <v>0</v>
      </c>
      <c r="I21" s="222">
        <v>1000000</v>
      </c>
      <c r="J21" s="205" t="s">
        <v>69</v>
      </c>
      <c r="K21" s="107">
        <v>0</v>
      </c>
      <c r="L21" s="107">
        <v>0</v>
      </c>
      <c r="M21" s="206" t="s">
        <v>70</v>
      </c>
      <c r="N21" s="207">
        <v>1</v>
      </c>
      <c r="O21" s="208">
        <v>948990</v>
      </c>
      <c r="P21" s="209">
        <v>464056</v>
      </c>
      <c r="Q21" s="209">
        <v>484934</v>
      </c>
      <c r="R21" s="198" t="s">
        <v>15</v>
      </c>
      <c r="S21" s="198" t="s">
        <v>15</v>
      </c>
      <c r="T21" s="199" t="s">
        <v>16</v>
      </c>
    </row>
    <row r="22" spans="1:20" ht="42.75">
      <c r="A22" s="189" t="s">
        <v>143</v>
      </c>
      <c r="B22" s="263">
        <v>45460</v>
      </c>
      <c r="C22" s="264" t="s">
        <v>249</v>
      </c>
      <c r="D22" s="190" t="s">
        <v>14</v>
      </c>
      <c r="E22" s="191">
        <v>31</v>
      </c>
      <c r="F22" s="192" t="s">
        <v>142</v>
      </c>
      <c r="G22" s="344">
        <v>5149429.05</v>
      </c>
      <c r="H22" s="221">
        <v>351900</v>
      </c>
      <c r="I22" s="221">
        <v>4797529.05</v>
      </c>
      <c r="J22" s="193" t="s">
        <v>14</v>
      </c>
      <c r="K22" s="107">
        <v>6.8337673280496988E-2</v>
      </c>
      <c r="L22" s="339">
        <v>0</v>
      </c>
      <c r="M22" s="194" t="s">
        <v>144</v>
      </c>
      <c r="N22" s="195">
        <v>4</v>
      </c>
      <c r="O22" s="196">
        <v>948990</v>
      </c>
      <c r="P22" s="197">
        <v>464056</v>
      </c>
      <c r="Q22" s="197">
        <v>484934</v>
      </c>
      <c r="R22" s="198" t="s">
        <v>15</v>
      </c>
      <c r="S22" s="198" t="s">
        <v>15</v>
      </c>
      <c r="T22" s="199" t="s">
        <v>16</v>
      </c>
    </row>
    <row r="23" spans="1:20" ht="28.5">
      <c r="A23" s="189" t="s">
        <v>143</v>
      </c>
      <c r="B23" s="263">
        <v>45533</v>
      </c>
      <c r="C23" s="264" t="s">
        <v>308</v>
      </c>
      <c r="D23" s="190" t="s">
        <v>14</v>
      </c>
      <c r="E23" s="191">
        <v>98</v>
      </c>
      <c r="F23" s="192" t="s">
        <v>142</v>
      </c>
      <c r="G23" s="344">
        <v>3607483.61</v>
      </c>
      <c r="H23" s="221">
        <v>0</v>
      </c>
      <c r="I23" s="221">
        <v>3607483.61</v>
      </c>
      <c r="J23" s="193" t="s">
        <v>14</v>
      </c>
      <c r="K23" s="107">
        <v>0</v>
      </c>
      <c r="L23" s="339">
        <v>0</v>
      </c>
      <c r="M23" s="194" t="s">
        <v>144</v>
      </c>
      <c r="N23" s="195">
        <v>2</v>
      </c>
      <c r="O23" s="196">
        <v>948990</v>
      </c>
      <c r="P23" s="197">
        <v>464056</v>
      </c>
      <c r="Q23" s="197">
        <v>484934</v>
      </c>
      <c r="R23" s="198" t="s">
        <v>15</v>
      </c>
      <c r="S23" s="198" t="s">
        <v>15</v>
      </c>
      <c r="T23" s="199" t="s">
        <v>16</v>
      </c>
    </row>
    <row r="24" spans="1:20" ht="36" customHeight="1" thickBot="1">
      <c r="A24" s="210" t="s">
        <v>78</v>
      </c>
      <c r="B24" s="267">
        <v>45390</v>
      </c>
      <c r="C24" s="268" t="s">
        <v>145</v>
      </c>
      <c r="D24" s="211" t="s">
        <v>14</v>
      </c>
      <c r="E24" s="212">
        <v>32</v>
      </c>
      <c r="F24" s="213" t="s">
        <v>146</v>
      </c>
      <c r="G24" s="343">
        <v>172914119</v>
      </c>
      <c r="H24" s="276">
        <v>171828508.37</v>
      </c>
      <c r="I24" s="276">
        <v>1085610.6299999952</v>
      </c>
      <c r="J24" s="214" t="s">
        <v>69</v>
      </c>
      <c r="K24" s="142">
        <v>0.99372167734897343</v>
      </c>
      <c r="L24" s="340">
        <v>0.99372167734897343</v>
      </c>
      <c r="M24" s="215" t="s">
        <v>147</v>
      </c>
      <c r="N24" s="216">
        <v>1</v>
      </c>
      <c r="O24" s="217">
        <v>948990</v>
      </c>
      <c r="P24" s="218">
        <v>462073</v>
      </c>
      <c r="Q24" s="218">
        <v>486917</v>
      </c>
      <c r="R24" s="219" t="s">
        <v>15</v>
      </c>
      <c r="S24" s="219" t="s">
        <v>15</v>
      </c>
      <c r="T24" s="220" t="s">
        <v>16</v>
      </c>
    </row>
    <row r="25" spans="1:20" ht="15.75" thickBot="1">
      <c r="A25" s="23"/>
      <c r="B25" s="23"/>
      <c r="C25" s="23"/>
      <c r="D25" s="23"/>
      <c r="E25" s="24"/>
      <c r="F25" s="121" t="s">
        <v>9</v>
      </c>
      <c r="G25" s="122">
        <f>SUM(G16:G24)</f>
        <v>888852769.05999994</v>
      </c>
      <c r="H25" s="226">
        <f>SUM(H16:H24)</f>
        <v>630412300.25</v>
      </c>
      <c r="I25" s="226">
        <f>SUM(I16:I24)</f>
        <v>258440468.81000003</v>
      </c>
      <c r="J25" s="123"/>
      <c r="K25" s="25"/>
      <c r="L25" s="25"/>
      <c r="M25" s="26"/>
      <c r="N25" s="27"/>
      <c r="O25" s="27"/>
      <c r="P25" s="28"/>
      <c r="Q25" s="25"/>
      <c r="R25" s="25"/>
    </row>
    <row r="26" spans="1:20" ht="15.75" thickTop="1">
      <c r="A26" s="124"/>
      <c r="B26" s="124"/>
      <c r="C26" s="125"/>
      <c r="D26" s="38"/>
      <c r="E26" s="124"/>
      <c r="F26" s="126"/>
      <c r="G26" s="29"/>
      <c r="H26" s="30"/>
      <c r="I26" s="30"/>
      <c r="J26" s="28"/>
      <c r="K26" s="25"/>
      <c r="L26" s="25"/>
      <c r="M26" s="31"/>
      <c r="N26" s="27"/>
      <c r="O26" s="27"/>
      <c r="P26" s="28"/>
      <c r="Q26" s="25"/>
      <c r="R26" s="25"/>
    </row>
    <row r="27" spans="1:20">
      <c r="A27" s="32" t="s">
        <v>17</v>
      </c>
      <c r="B27" s="17"/>
      <c r="C27" s="17"/>
      <c r="D27" s="17"/>
      <c r="E27" s="17"/>
      <c r="F27" s="33"/>
      <c r="G27" s="34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20" ht="24.75" customHeight="1">
      <c r="G28" s="101"/>
      <c r="H28" s="101"/>
      <c r="I28" s="101"/>
    </row>
    <row r="29" spans="1:20">
      <c r="B29" s="148"/>
      <c r="G29" s="127"/>
      <c r="H29" s="127"/>
      <c r="I29" s="147"/>
      <c r="Q29"/>
    </row>
    <row r="30" spans="1:20">
      <c r="A30" s="11"/>
      <c r="B30" s="11"/>
      <c r="C30" s="11"/>
      <c r="D30" s="11"/>
      <c r="E30" s="12"/>
      <c r="G30" s="259"/>
      <c r="H30" s="259"/>
      <c r="I30" s="11"/>
      <c r="J30" s="15"/>
      <c r="K30" s="15"/>
      <c r="L30" s="15"/>
      <c r="M30" s="16"/>
      <c r="N30" s="16"/>
      <c r="O30" s="16"/>
      <c r="Q30"/>
    </row>
    <row r="31" spans="1:20">
      <c r="G31" s="127"/>
      <c r="H31" s="127"/>
    </row>
    <row r="32" spans="1:20">
      <c r="G32" s="127"/>
      <c r="H32" s="127"/>
    </row>
    <row r="33" spans="7:8">
      <c r="G33" s="127"/>
      <c r="H33" s="127"/>
    </row>
  </sheetData>
  <mergeCells count="24">
    <mergeCell ref="S13:T13"/>
    <mergeCell ref="D14:D15"/>
    <mergeCell ref="F14:F15"/>
    <mergeCell ref="G14:G15"/>
    <mergeCell ref="H14:H15"/>
    <mergeCell ref="I14:I15"/>
    <mergeCell ref="M14:N14"/>
    <mergeCell ref="O14:Q14"/>
    <mergeCell ref="R14:R15"/>
    <mergeCell ref="S14:S15"/>
    <mergeCell ref="A9:B9"/>
    <mergeCell ref="C9:D9"/>
    <mergeCell ref="A10:B10"/>
    <mergeCell ref="C10:D10"/>
    <mergeCell ref="A11:B11"/>
    <mergeCell ref="C11:D11"/>
    <mergeCell ref="A8:B8"/>
    <mergeCell ref="C8:D8"/>
    <mergeCell ref="A2:T2"/>
    <mergeCell ref="A4:T4"/>
    <mergeCell ref="A5:T5"/>
    <mergeCell ref="A7:B7"/>
    <mergeCell ref="C7:D7"/>
    <mergeCell ref="A3:T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PDM</vt:lpstr>
      <vt:lpstr>PRESUP. PART.</vt:lpstr>
      <vt:lpstr>FAISMUN </vt:lpstr>
      <vt:lpstr>FORTAMUN-DF</vt:lpstr>
      <vt:lpstr>'FAISMUN '!Área_de_impresión</vt:lpstr>
      <vt:lpstr>'FORTAMUN-DF'!Área_de_impresión</vt:lpstr>
      <vt:lpstr>PDM!Área_de_impresión</vt:lpstr>
      <vt:lpstr>'PRESUP. PART.'!Área_de_impresión</vt:lpstr>
      <vt:lpstr>'FAISMUN '!Títulos_a_imprimir</vt:lpstr>
      <vt:lpstr>'FORTAMUN-DF'!Títulos_a_imprimir</vt:lpstr>
      <vt:lpstr>PDM!Títulos_a_imprimir</vt:lpstr>
      <vt:lpstr>'PRESUP. PART.'!Títulos_a_imprimir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Lourdes Ortiz Diaz</cp:lastModifiedBy>
  <cp:lastPrinted>2024-10-16T17:55:59Z</cp:lastPrinted>
  <dcterms:created xsi:type="dcterms:W3CDTF">2018-01-26T00:48:08Z</dcterms:created>
  <dcterms:modified xsi:type="dcterms:W3CDTF">2024-10-16T17:56:08Z</dcterms:modified>
</cp:coreProperties>
</file>